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<sst xmlns="http://schemas.openxmlformats.org/spreadsheetml/2006/main" count="73" uniqueCount="39">
  <si>
    <t>Администрация МО СП "СЕЛО АЧАЙВАЯМ"</t>
  </si>
  <si>
    <t>Отбор:</t>
  </si>
  <si>
    <t>Отчисление</t>
  </si>
  <si>
    <t>ПФ, страховая часть</t>
  </si>
  <si>
    <t>Итого</t>
  </si>
  <si>
    <t>Подразделение</t>
  </si>
  <si>
    <t>Всего начислено (ст.420 гл.34 НК РФ)</t>
  </si>
  <si>
    <t>Не облагается (ст.422 гл.34 НК РФ)</t>
  </si>
  <si>
    <t>Облагаемая сумма</t>
  </si>
  <si>
    <t>Сумма налога</t>
  </si>
  <si>
    <t>Сумма, превышающая предельную величину базы</t>
  </si>
  <si>
    <t>Налог всего</t>
  </si>
  <si>
    <t xml:space="preserve">Глава </t>
  </si>
  <si>
    <t>Муниципальные служащие</t>
  </si>
  <si>
    <t xml:space="preserve">Специалисты администрации </t>
  </si>
  <si>
    <t>Технический персонал</t>
  </si>
  <si>
    <t>Соцстрах по несчастным случаям</t>
  </si>
  <si>
    <t>Сотрудники администрации</t>
  </si>
  <si>
    <t>Сведения</t>
  </si>
  <si>
    <t xml:space="preserve">Численость МС,работников МО </t>
  </si>
  <si>
    <t>ОГРН  1024101418912</t>
  </si>
  <si>
    <r>
      <t xml:space="preserve">ИНН/КПП </t>
    </r>
    <r>
      <rPr>
        <b/>
        <u val="single"/>
        <sz val="14"/>
        <rFont val="Arial"/>
        <family val="0"/>
      </rPr>
      <t xml:space="preserve"> 8201001288/820101001</t>
    </r>
  </si>
  <si>
    <t>Степанова И.Ю.</t>
  </si>
  <si>
    <t>Местонахождение: 688815, ул. Оленеводов 16"А", с. Ачайваям, Камчатский край, Олюторский район</t>
  </si>
  <si>
    <t>Статья финансирования</t>
  </si>
  <si>
    <t>933.0104.99000.10011.121</t>
  </si>
  <si>
    <t>933.0104.99000.10010.121</t>
  </si>
  <si>
    <t>933.0104.99000.10012.121</t>
  </si>
  <si>
    <t>933.0102.99000.10020.121</t>
  </si>
  <si>
    <t>КЭК</t>
  </si>
  <si>
    <t>исп.:</t>
  </si>
  <si>
    <t>Отчет о численности и расходах на оплату труда  муниципальных служащих и работников администрации.</t>
  </si>
  <si>
    <t>933.0102.99000.10020.129</t>
  </si>
  <si>
    <t>933.0104.99000.10010.129</t>
  </si>
  <si>
    <t>933.0104.99000.10011.129</t>
  </si>
  <si>
    <t>933.0104.99000.10012.129</t>
  </si>
  <si>
    <t>Единый тариф</t>
  </si>
  <si>
    <t xml:space="preserve"> за 1  квартал 2023 г.</t>
  </si>
  <si>
    <t>Ведущиий бухгалтер :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</si>
</sst>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8"/>
      <name val="Arial"/>
      <family val="2"/>
    </font>
    <font>
      <b/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sz val="8"/>
      <color indexed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6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6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right" vertical="top"/>
    </xf>
    <xf numFmtId="0" fontId="3" fillId="33" borderId="0" xfId="0" applyFont="1" applyFill="1" applyAlignment="1">
      <alignment/>
    </xf>
    <xf numFmtId="0" fontId="5" fillId="33" borderId="0" xfId="0" applyNumberFormat="1" applyFont="1" applyFill="1" applyAlignment="1">
      <alignment vertical="top" wrapText="1"/>
    </xf>
    <xf numFmtId="2" fontId="3" fillId="33" borderId="11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" fontId="5" fillId="33" borderId="11" xfId="0" applyNumberFormat="1" applyFont="1" applyFill="1" applyBorder="1" applyAlignment="1">
      <alignment horizontal="right" vertical="top"/>
    </xf>
    <xf numFmtId="4" fontId="3" fillId="33" borderId="11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4" fontId="10" fillId="0" borderId="11" xfId="0" applyNumberFormat="1" applyFont="1" applyFill="1" applyBorder="1" applyAlignment="1">
      <alignment horizontal="right" vertical="top"/>
    </xf>
    <xf numFmtId="0" fontId="10" fillId="0" borderId="11" xfId="0" applyNumberFormat="1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>
      <alignment horizontal="right" vertical="top"/>
    </xf>
    <xf numFmtId="0" fontId="10" fillId="0" borderId="10" xfId="0" applyNumberFormat="1" applyFont="1" applyFill="1" applyBorder="1" applyAlignment="1">
      <alignment horizontal="right" vertical="top"/>
    </xf>
    <xf numFmtId="49" fontId="10" fillId="0" borderId="11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4" fontId="10" fillId="0" borderId="10" xfId="0" applyNumberFormat="1" applyFont="1" applyFill="1" applyBorder="1" applyAlignment="1">
      <alignment horizontal="right" vertical="top"/>
    </xf>
    <xf numFmtId="4" fontId="10" fillId="0" borderId="15" xfId="0" applyNumberFormat="1" applyFont="1" applyFill="1" applyBorder="1" applyAlignment="1">
      <alignment horizontal="right" vertical="top"/>
    </xf>
    <xf numFmtId="4" fontId="10" fillId="0" borderId="16" xfId="0" applyNumberFormat="1" applyFont="1" applyFill="1" applyBorder="1" applyAlignment="1">
      <alignment horizontal="right" vertical="top"/>
    </xf>
    <xf numFmtId="4" fontId="1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4" fontId="5" fillId="33" borderId="21" xfId="0" applyNumberFormat="1" applyFont="1" applyFill="1" applyBorder="1" applyAlignment="1">
      <alignment horizontal="right" vertical="top"/>
    </xf>
    <xf numFmtId="4" fontId="5" fillId="33" borderId="22" xfId="0" applyNumberFormat="1" applyFont="1" applyFill="1" applyBorder="1" applyAlignment="1">
      <alignment horizontal="right" vertical="top"/>
    </xf>
    <xf numFmtId="4" fontId="5" fillId="33" borderId="23" xfId="0" applyNumberFormat="1" applyFont="1" applyFill="1" applyBorder="1" applyAlignment="1">
      <alignment horizontal="right" vertical="top"/>
    </xf>
    <xf numFmtId="0" fontId="5" fillId="33" borderId="15" xfId="0" applyNumberFormat="1" applyFont="1" applyFill="1" applyBorder="1" applyAlignment="1">
      <alignment vertical="top" wrapText="1"/>
    </xf>
    <xf numFmtId="0" fontId="5" fillId="33" borderId="17" xfId="0" applyNumberFormat="1" applyFont="1" applyFill="1" applyBorder="1" applyAlignment="1">
      <alignment vertical="top" wrapText="1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/>
    </xf>
    <xf numFmtId="0" fontId="5" fillId="33" borderId="16" xfId="0" applyNumberFormat="1" applyFont="1" applyFill="1" applyBorder="1" applyAlignment="1">
      <alignment horizontal="center" vertical="top"/>
    </xf>
    <xf numFmtId="0" fontId="5" fillId="33" borderId="17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vertical="top" wrapText="1"/>
    </xf>
    <xf numFmtId="0" fontId="5" fillId="33" borderId="16" xfId="0" applyNumberFormat="1" applyFont="1" applyFill="1" applyBorder="1" applyAlignment="1">
      <alignment vertical="top" wrapText="1"/>
    </xf>
    <xf numFmtId="4" fontId="10" fillId="0" borderId="21" xfId="0" applyNumberFormat="1" applyFont="1" applyFill="1" applyBorder="1" applyAlignment="1">
      <alignment horizontal="right" vertical="top"/>
    </xf>
    <xf numFmtId="4" fontId="10" fillId="0" borderId="22" xfId="0" applyNumberFormat="1" applyFont="1" applyFill="1" applyBorder="1" applyAlignment="1">
      <alignment horizontal="right" vertical="top"/>
    </xf>
    <xf numFmtId="4" fontId="10" fillId="0" borderId="23" xfId="0" applyNumberFormat="1" applyFont="1" applyFill="1" applyBorder="1" applyAlignment="1">
      <alignment horizontal="right" vertical="top"/>
    </xf>
    <xf numFmtId="4" fontId="10" fillId="0" borderId="11" xfId="0" applyNumberFormat="1" applyFont="1" applyFill="1" applyBorder="1" applyAlignment="1">
      <alignment horizontal="right" vertical="top"/>
    </xf>
    <xf numFmtId="0" fontId="3" fillId="33" borderId="11" xfId="0" applyNumberFormat="1" applyFont="1" applyFill="1" applyBorder="1" applyAlignment="1">
      <alignment vertical="top" wrapText="1" indent="2"/>
    </xf>
    <xf numFmtId="0" fontId="5" fillId="33" borderId="10" xfId="0" applyNumberFormat="1" applyFont="1" applyFill="1" applyBorder="1" applyAlignment="1">
      <alignment vertical="top"/>
    </xf>
    <xf numFmtId="0" fontId="5" fillId="33" borderId="11" xfId="0" applyNumberFormat="1" applyFont="1" applyFill="1" applyBorder="1" applyAlignment="1">
      <alignment vertical="top" wrapText="1"/>
    </xf>
    <xf numFmtId="0" fontId="5" fillId="33" borderId="0" xfId="0" applyNumberFormat="1" applyFont="1" applyFill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72"/>
  <sheetViews>
    <sheetView tabSelected="1" zoomScalePageLayoutView="0" workbookViewId="0" topLeftCell="A26">
      <selection activeCell="H45" sqref="H45"/>
    </sheetView>
  </sheetViews>
  <sheetFormatPr defaultColWidth="10.33203125" defaultRowHeight="11.25" outlineLevelRow="2"/>
  <cols>
    <col min="1" max="1" width="5.66015625" style="0" customWidth="1"/>
    <col min="2" max="2" width="3.33203125" style="0" customWidth="1"/>
    <col min="3" max="3" width="1.5" style="0" customWidth="1"/>
    <col min="4" max="4" width="13" style="0" customWidth="1"/>
    <col min="5" max="5" width="8.16015625" style="0" customWidth="1"/>
    <col min="6" max="6" width="15.16015625" style="0" customWidth="1"/>
    <col min="7" max="7" width="23.5" style="0" customWidth="1"/>
    <col min="8" max="8" width="11.33203125" style="0" customWidth="1"/>
    <col min="9" max="9" width="14.66015625" style="0" customWidth="1"/>
    <col min="10" max="10" width="13" style="0" customWidth="1"/>
    <col min="11" max="11" width="0.328125" style="0" hidden="1" customWidth="1"/>
    <col min="12" max="12" width="8" style="0" hidden="1" customWidth="1"/>
    <col min="13" max="13" width="2.66015625" style="0" customWidth="1"/>
    <col min="14" max="14" width="1.5" style="0" customWidth="1"/>
    <col min="15" max="15" width="10.5" style="0" customWidth="1"/>
    <col min="16" max="16" width="0.1640625" style="0" customWidth="1"/>
    <col min="17" max="18" width="14.66015625" style="0" customWidth="1"/>
    <col min="19" max="19" width="23.66015625" style="0" customWidth="1"/>
    <col min="20" max="20" width="10.5" style="0" customWidth="1"/>
    <col min="21" max="21" width="14.66015625" style="0" customWidth="1"/>
    <col min="22" max="22" width="14.83203125" style="0" customWidth="1"/>
  </cols>
  <sheetData>
    <row r="1" spans="1:21" ht="25.5" customHeight="1">
      <c r="A1" s="8" t="s">
        <v>0</v>
      </c>
      <c r="B1" s="9"/>
      <c r="C1" s="9"/>
      <c r="D1" s="9"/>
      <c r="E1" s="9"/>
      <c r="F1" s="9"/>
      <c r="G1" s="9"/>
      <c r="H1" s="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>
      <c r="A2" s="75" t="s">
        <v>21</v>
      </c>
      <c r="B2" s="75"/>
      <c r="C2" s="75"/>
      <c r="D2" s="75"/>
      <c r="E2" s="75"/>
      <c r="F2" s="75"/>
      <c r="G2" s="76"/>
      <c r="H2" s="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>
      <c r="A3" s="77" t="s">
        <v>20</v>
      </c>
      <c r="B3" s="77"/>
      <c r="C3" s="77"/>
      <c r="D3" s="77"/>
      <c r="E3" s="77"/>
      <c r="F3" s="77"/>
      <c r="G3" s="11"/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58.5" customHeight="1">
      <c r="A4" s="78" t="s">
        <v>23</v>
      </c>
      <c r="B4" s="79"/>
      <c r="C4" s="79"/>
      <c r="D4" s="79"/>
      <c r="E4" s="79"/>
      <c r="F4" s="79"/>
      <c r="G4" s="79"/>
      <c r="H4" s="79"/>
      <c r="I4" s="80"/>
      <c r="J4" s="80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3"/>
      <c r="B6" s="3"/>
      <c r="C6" s="3"/>
      <c r="D6" s="3"/>
      <c r="E6" s="3"/>
      <c r="F6" s="3"/>
      <c r="G6" s="3"/>
      <c r="H6" s="3"/>
      <c r="I6" s="4" t="s">
        <v>31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12.75">
      <c r="B7" s="5"/>
      <c r="C7" s="5"/>
      <c r="D7" s="5"/>
      <c r="E7" s="3"/>
      <c r="F7" s="3"/>
      <c r="G7" s="3"/>
      <c r="H7" s="3"/>
      <c r="I7" s="4" t="s">
        <v>37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5"/>
      <c r="B8" s="5"/>
      <c r="C8" s="5"/>
      <c r="D8" s="5"/>
      <c r="E8" s="3"/>
      <c r="F8" s="3"/>
      <c r="G8" s="3"/>
      <c r="H8" s="3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5"/>
      <c r="B9" s="5"/>
      <c r="C9" s="5"/>
      <c r="D9" s="5"/>
      <c r="E9" s="3"/>
      <c r="F9" s="3"/>
      <c r="G9" s="3"/>
      <c r="H9" s="3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 outlineLevel="1">
      <c r="A11" s="6" t="s">
        <v>1</v>
      </c>
      <c r="B11" s="6"/>
      <c r="C11" s="69" t="s">
        <v>17</v>
      </c>
      <c r="D11" s="69"/>
      <c r="E11" s="69"/>
      <c r="F11" s="69"/>
      <c r="G11" s="69"/>
      <c r="H11" s="69"/>
      <c r="I11" s="69"/>
      <c r="J11" s="69"/>
      <c r="K11" s="69"/>
      <c r="L11" s="69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70" t="s">
        <v>2</v>
      </c>
      <c r="B13" s="70"/>
      <c r="C13" s="70"/>
      <c r="D13" s="70"/>
      <c r="E13" s="70"/>
      <c r="F13" s="7"/>
      <c r="G13" s="7"/>
      <c r="H13" s="7"/>
      <c r="I13" s="71" t="s">
        <v>36</v>
      </c>
      <c r="J13" s="7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 outlineLevel="1">
      <c r="A15" s="59" t="s">
        <v>2</v>
      </c>
      <c r="B15" s="59"/>
      <c r="C15" s="59"/>
      <c r="D15" s="59"/>
      <c r="E15" s="59"/>
      <c r="F15" s="72" t="s">
        <v>18</v>
      </c>
      <c r="G15" s="81"/>
      <c r="H15" s="82"/>
      <c r="I15" s="56" t="s">
        <v>4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</row>
    <row r="16" spans="1:22" ht="63.75" outlineLevel="1">
      <c r="A16" s="59" t="s">
        <v>5</v>
      </c>
      <c r="B16" s="59"/>
      <c r="C16" s="59"/>
      <c r="D16" s="59"/>
      <c r="E16" s="59"/>
      <c r="F16" s="12" t="s">
        <v>19</v>
      </c>
      <c r="G16" s="12" t="s">
        <v>24</v>
      </c>
      <c r="H16" s="12" t="s">
        <v>29</v>
      </c>
      <c r="I16" s="12" t="s">
        <v>6</v>
      </c>
      <c r="J16" s="50" t="s">
        <v>7</v>
      </c>
      <c r="K16" s="51"/>
      <c r="L16" s="59"/>
      <c r="M16" s="50" t="s">
        <v>8</v>
      </c>
      <c r="N16" s="60"/>
      <c r="O16" s="60"/>
      <c r="P16" s="51"/>
      <c r="Q16" s="12" t="s">
        <v>9</v>
      </c>
      <c r="R16" s="12" t="s">
        <v>10</v>
      </c>
      <c r="S16" s="12" t="s">
        <v>24</v>
      </c>
      <c r="T16" s="13" t="s">
        <v>29</v>
      </c>
      <c r="U16" s="12" t="s">
        <v>11</v>
      </c>
      <c r="V16" s="1"/>
    </row>
    <row r="17" spans="1:21" ht="12.75" customHeight="1" outlineLevel="1">
      <c r="A17" s="67" t="s">
        <v>3</v>
      </c>
      <c r="B17" s="67"/>
      <c r="C17" s="67"/>
      <c r="D17" s="67"/>
      <c r="E17" s="67"/>
      <c r="F17" s="14"/>
      <c r="G17" s="14"/>
      <c r="H17" s="14"/>
      <c r="I17" s="32">
        <f>I18+I19+I20+I21</f>
        <v>899918.95</v>
      </c>
      <c r="J17" s="64">
        <f>J22</f>
        <v>11229.04</v>
      </c>
      <c r="K17" s="64"/>
      <c r="L17" s="64"/>
      <c r="M17" s="61">
        <f>M22</f>
        <v>888689.9099999999</v>
      </c>
      <c r="N17" s="62"/>
      <c r="O17" s="62"/>
      <c r="P17" s="63"/>
      <c r="Q17" s="32">
        <f>Q22</f>
        <v>266606.98</v>
      </c>
      <c r="R17" s="33"/>
      <c r="S17" s="36"/>
      <c r="T17" s="15"/>
      <c r="U17" s="32">
        <f aca="true" t="shared" si="0" ref="U17:U22">Q17</f>
        <v>266606.98</v>
      </c>
    </row>
    <row r="18" spans="1:23" ht="12.75" customHeight="1" outlineLevel="2">
      <c r="A18" s="65" t="s">
        <v>12</v>
      </c>
      <c r="B18" s="65"/>
      <c r="C18" s="65"/>
      <c r="D18" s="65"/>
      <c r="E18" s="65"/>
      <c r="F18" s="16">
        <v>1</v>
      </c>
      <c r="G18" s="16" t="s">
        <v>28</v>
      </c>
      <c r="H18" s="16">
        <v>211</v>
      </c>
      <c r="I18" s="27">
        <v>470422.83</v>
      </c>
      <c r="J18" s="39">
        <v>4000</v>
      </c>
      <c r="K18" s="39"/>
      <c r="L18" s="39"/>
      <c r="M18" s="52">
        <v>466422.83</v>
      </c>
      <c r="N18" s="53"/>
      <c r="O18" s="53"/>
      <c r="P18" s="54"/>
      <c r="Q18" s="27">
        <v>139926.85</v>
      </c>
      <c r="R18" s="28"/>
      <c r="S18" s="16" t="s">
        <v>32</v>
      </c>
      <c r="T18" s="16">
        <v>213</v>
      </c>
      <c r="U18" s="32">
        <f t="shared" si="0"/>
        <v>139926.85</v>
      </c>
      <c r="V18" s="1"/>
      <c r="W18" s="1"/>
    </row>
    <row r="19" spans="1:23" ht="25.5" outlineLevel="2">
      <c r="A19" s="65" t="s">
        <v>13</v>
      </c>
      <c r="B19" s="65"/>
      <c r="C19" s="65"/>
      <c r="D19" s="65"/>
      <c r="E19" s="65"/>
      <c r="F19" s="16">
        <v>1</v>
      </c>
      <c r="G19" s="16" t="s">
        <v>26</v>
      </c>
      <c r="H19" s="16">
        <v>211</v>
      </c>
      <c r="I19" s="27">
        <v>240228.05</v>
      </c>
      <c r="J19" s="39">
        <v>4000</v>
      </c>
      <c r="K19" s="39"/>
      <c r="L19" s="39"/>
      <c r="M19" s="52">
        <v>236228.05</v>
      </c>
      <c r="N19" s="53"/>
      <c r="O19" s="53"/>
      <c r="P19" s="54"/>
      <c r="Q19" s="27">
        <v>70868.42</v>
      </c>
      <c r="R19" s="28"/>
      <c r="S19" s="16" t="s">
        <v>33</v>
      </c>
      <c r="T19" s="16">
        <v>213</v>
      </c>
      <c r="U19" s="32">
        <f t="shared" si="0"/>
        <v>70868.42</v>
      </c>
      <c r="V19" s="1"/>
      <c r="W19" s="1"/>
    </row>
    <row r="20" spans="1:28" ht="25.5" outlineLevel="2">
      <c r="A20" s="65" t="s">
        <v>14</v>
      </c>
      <c r="B20" s="65"/>
      <c r="C20" s="65"/>
      <c r="D20" s="65"/>
      <c r="E20" s="65"/>
      <c r="F20" s="16">
        <v>2</v>
      </c>
      <c r="G20" s="16" t="s">
        <v>25</v>
      </c>
      <c r="H20" s="16">
        <v>211</v>
      </c>
      <c r="I20" s="27">
        <v>52835.27</v>
      </c>
      <c r="J20" s="29">
        <v>3229.04</v>
      </c>
      <c r="K20" s="30"/>
      <c r="L20" s="31">
        <f>SUM(J20:K20)</f>
        <v>3229.04</v>
      </c>
      <c r="M20" s="52">
        <v>49606.23</v>
      </c>
      <c r="N20" s="53"/>
      <c r="O20" s="53"/>
      <c r="P20" s="54"/>
      <c r="Q20" s="27">
        <v>14881.87</v>
      </c>
      <c r="R20" s="28"/>
      <c r="S20" s="16" t="s">
        <v>34</v>
      </c>
      <c r="T20" s="16">
        <v>213</v>
      </c>
      <c r="U20" s="32">
        <f t="shared" si="0"/>
        <v>14881.87</v>
      </c>
      <c r="V20" s="1"/>
      <c r="W20" s="1"/>
      <c r="X20" s="3"/>
      <c r="Y20" s="3"/>
      <c r="Z20" s="3"/>
      <c r="AA20" s="3"/>
      <c r="AB20" s="3"/>
    </row>
    <row r="21" spans="1:28" ht="25.5" outlineLevel="2">
      <c r="A21" s="65" t="s">
        <v>15</v>
      </c>
      <c r="B21" s="65"/>
      <c r="C21" s="65"/>
      <c r="D21" s="65"/>
      <c r="E21" s="65"/>
      <c r="F21" s="16">
        <v>1</v>
      </c>
      <c r="G21" s="16" t="s">
        <v>27</v>
      </c>
      <c r="H21" s="16">
        <v>211</v>
      </c>
      <c r="I21" s="27">
        <v>136432.8</v>
      </c>
      <c r="J21" s="29"/>
      <c r="K21" s="30"/>
      <c r="L21" s="31">
        <f>SUM(J21:K21)</f>
        <v>0</v>
      </c>
      <c r="M21" s="44">
        <v>136432.8</v>
      </c>
      <c r="N21" s="45"/>
      <c r="O21" s="45"/>
      <c r="P21" s="46"/>
      <c r="Q21" s="27">
        <v>40929.84</v>
      </c>
      <c r="R21" s="28"/>
      <c r="S21" s="16" t="s">
        <v>35</v>
      </c>
      <c r="T21" s="16">
        <v>213</v>
      </c>
      <c r="U21" s="32">
        <f t="shared" si="0"/>
        <v>40929.84</v>
      </c>
      <c r="V21" s="1"/>
      <c r="X21" s="3"/>
      <c r="Y21" s="3"/>
      <c r="Z21" s="3"/>
      <c r="AA21" s="3"/>
      <c r="AB21" s="3"/>
    </row>
    <row r="22" spans="1:28" ht="12.75" outlineLevel="1">
      <c r="A22" s="66" t="s">
        <v>4</v>
      </c>
      <c r="B22" s="66"/>
      <c r="C22" s="66"/>
      <c r="D22" s="66"/>
      <c r="E22" s="66"/>
      <c r="F22" s="17">
        <v>5</v>
      </c>
      <c r="G22" s="17"/>
      <c r="H22" s="17"/>
      <c r="I22" s="34">
        <f>SUM(I18:I21)</f>
        <v>899918.95</v>
      </c>
      <c r="J22" s="40">
        <f>J18+J19+J20</f>
        <v>11229.04</v>
      </c>
      <c r="K22" s="40"/>
      <c r="L22" s="40"/>
      <c r="M22" s="41">
        <f>I22-J17</f>
        <v>888689.9099999999</v>
      </c>
      <c r="N22" s="42"/>
      <c r="O22" s="42"/>
      <c r="P22" s="43"/>
      <c r="Q22" s="34">
        <f>SUM(Q18:Q21)</f>
        <v>266606.98</v>
      </c>
      <c r="R22" s="35"/>
      <c r="S22" s="34"/>
      <c r="T22" s="18"/>
      <c r="U22" s="32">
        <f t="shared" si="0"/>
        <v>266606.98</v>
      </c>
      <c r="V22" s="2"/>
      <c r="AA22" s="3"/>
      <c r="AB22" s="3"/>
    </row>
    <row r="23" spans="1:28" ht="12.75" outlineLevel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AA23" s="3"/>
      <c r="AB23" s="3"/>
    </row>
    <row r="24" spans="1:21" ht="12.75" outlineLevel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2.75">
      <c r="A25" s="68" t="s">
        <v>2</v>
      </c>
      <c r="B25" s="68"/>
      <c r="C25" s="68"/>
      <c r="D25" s="68"/>
      <c r="E25" s="68"/>
      <c r="F25" s="20"/>
      <c r="G25" s="20"/>
      <c r="H25" s="20"/>
      <c r="I25" s="55" t="s">
        <v>16</v>
      </c>
      <c r="J25" s="55"/>
      <c r="K25" s="55"/>
      <c r="L25" s="55"/>
      <c r="M25" s="55"/>
      <c r="N25" s="55"/>
      <c r="O25" s="19"/>
      <c r="P25" s="19"/>
      <c r="Q25" s="19"/>
      <c r="R25" s="19"/>
      <c r="S25" s="19"/>
      <c r="T25" s="19"/>
      <c r="U25" s="19"/>
    </row>
    <row r="26" spans="1:2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2.75" outlineLevel="1">
      <c r="A27" s="59" t="s">
        <v>2</v>
      </c>
      <c r="B27" s="59"/>
      <c r="C27" s="59"/>
      <c r="D27" s="59"/>
      <c r="E27" s="59"/>
      <c r="F27" s="72" t="s">
        <v>18</v>
      </c>
      <c r="G27" s="73"/>
      <c r="H27" s="74"/>
      <c r="I27" s="56" t="s">
        <v>4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</row>
    <row r="28" spans="1:21" ht="63.75" outlineLevel="1">
      <c r="A28" s="59" t="s">
        <v>5</v>
      </c>
      <c r="B28" s="59"/>
      <c r="C28" s="59"/>
      <c r="D28" s="59"/>
      <c r="E28" s="59"/>
      <c r="F28" s="12" t="s">
        <v>19</v>
      </c>
      <c r="G28" s="12" t="s">
        <v>24</v>
      </c>
      <c r="H28" s="12" t="s">
        <v>29</v>
      </c>
      <c r="I28" s="12" t="s">
        <v>6</v>
      </c>
      <c r="J28" s="50" t="s">
        <v>7</v>
      </c>
      <c r="K28" s="51"/>
      <c r="L28" s="12"/>
      <c r="M28" s="50" t="s">
        <v>8</v>
      </c>
      <c r="N28" s="60"/>
      <c r="O28" s="60"/>
      <c r="P28" s="51"/>
      <c r="Q28" s="12" t="s">
        <v>9</v>
      </c>
      <c r="R28" s="12" t="s">
        <v>10</v>
      </c>
      <c r="S28" s="12" t="s">
        <v>24</v>
      </c>
      <c r="T28" s="12" t="s">
        <v>29</v>
      </c>
      <c r="U28" s="12" t="s">
        <v>11</v>
      </c>
    </row>
    <row r="29" spans="1:21" ht="12.75" outlineLevel="1">
      <c r="A29" s="67" t="s">
        <v>16</v>
      </c>
      <c r="B29" s="67"/>
      <c r="C29" s="67"/>
      <c r="D29" s="67"/>
      <c r="E29" s="67"/>
      <c r="F29" s="14"/>
      <c r="G29" s="14"/>
      <c r="H29" s="14"/>
      <c r="I29" s="32">
        <f>I30+I31+I32+I33</f>
        <v>899918.95</v>
      </c>
      <c r="J29" s="64">
        <f>J34</f>
        <v>11229.04</v>
      </c>
      <c r="K29" s="64"/>
      <c r="L29" s="64"/>
      <c r="M29" s="47">
        <f aca="true" t="shared" si="1" ref="M29:M34">I29-J29</f>
        <v>888689.9099999999</v>
      </c>
      <c r="N29" s="48"/>
      <c r="O29" s="49"/>
      <c r="P29" s="24"/>
      <c r="Q29" s="24">
        <f>Q34</f>
        <v>1777.3899999999999</v>
      </c>
      <c r="R29" s="24"/>
      <c r="S29" s="37"/>
      <c r="T29" s="15"/>
      <c r="U29" s="24">
        <f aca="true" t="shared" si="2" ref="U29:U34">Q29</f>
        <v>1777.3899999999999</v>
      </c>
    </row>
    <row r="30" spans="1:21" ht="25.5" outlineLevel="2">
      <c r="A30" s="65" t="s">
        <v>12</v>
      </c>
      <c r="B30" s="65"/>
      <c r="C30" s="65"/>
      <c r="D30" s="65"/>
      <c r="E30" s="65"/>
      <c r="F30" s="16">
        <v>1</v>
      </c>
      <c r="G30" s="16" t="s">
        <v>28</v>
      </c>
      <c r="H30" s="16">
        <v>211</v>
      </c>
      <c r="I30" s="27">
        <v>470422.83</v>
      </c>
      <c r="J30" s="39">
        <v>4000</v>
      </c>
      <c r="K30" s="39"/>
      <c r="L30" s="39"/>
      <c r="M30" s="47">
        <f t="shared" si="1"/>
        <v>466422.83</v>
      </c>
      <c r="N30" s="48"/>
      <c r="O30" s="49"/>
      <c r="P30" s="25"/>
      <c r="Q30" s="21">
        <v>932.85</v>
      </c>
      <c r="R30" s="25"/>
      <c r="S30" s="16" t="s">
        <v>32</v>
      </c>
      <c r="T30" s="16">
        <v>213</v>
      </c>
      <c r="U30" s="24">
        <f t="shared" si="2"/>
        <v>932.85</v>
      </c>
    </row>
    <row r="31" spans="1:21" ht="25.5" outlineLevel="2">
      <c r="A31" s="65" t="s">
        <v>13</v>
      </c>
      <c r="B31" s="65"/>
      <c r="C31" s="65"/>
      <c r="D31" s="65"/>
      <c r="E31" s="65"/>
      <c r="F31" s="16">
        <v>1</v>
      </c>
      <c r="G31" s="16" t="s">
        <v>26</v>
      </c>
      <c r="H31" s="16">
        <v>211</v>
      </c>
      <c r="I31" s="27">
        <v>240228.05</v>
      </c>
      <c r="J31" s="39">
        <v>4000</v>
      </c>
      <c r="K31" s="39"/>
      <c r="L31" s="39"/>
      <c r="M31" s="47">
        <f t="shared" si="1"/>
        <v>236228.05</v>
      </c>
      <c r="N31" s="48"/>
      <c r="O31" s="49"/>
      <c r="P31" s="25"/>
      <c r="Q31" s="21">
        <v>472.46</v>
      </c>
      <c r="R31" s="25"/>
      <c r="S31" s="16" t="s">
        <v>33</v>
      </c>
      <c r="T31" s="16">
        <v>213</v>
      </c>
      <c r="U31" s="24">
        <f t="shared" si="2"/>
        <v>472.46</v>
      </c>
    </row>
    <row r="32" spans="1:21" ht="25.5" outlineLevel="2">
      <c r="A32" s="65" t="s">
        <v>14</v>
      </c>
      <c r="B32" s="65"/>
      <c r="C32" s="65"/>
      <c r="D32" s="65"/>
      <c r="E32" s="65"/>
      <c r="F32" s="16">
        <v>2</v>
      </c>
      <c r="G32" s="16" t="s">
        <v>25</v>
      </c>
      <c r="H32" s="16">
        <v>211</v>
      </c>
      <c r="I32" s="27">
        <v>52835.27</v>
      </c>
      <c r="J32" s="29">
        <v>3229.04</v>
      </c>
      <c r="K32" s="30"/>
      <c r="L32" s="31"/>
      <c r="M32" s="47">
        <f t="shared" si="1"/>
        <v>49606.229999999996</v>
      </c>
      <c r="N32" s="48"/>
      <c r="O32" s="49"/>
      <c r="P32" s="25"/>
      <c r="Q32" s="21">
        <v>99.21</v>
      </c>
      <c r="R32" s="25"/>
      <c r="S32" s="16" t="s">
        <v>34</v>
      </c>
      <c r="T32" s="16">
        <v>213</v>
      </c>
      <c r="U32" s="24">
        <f t="shared" si="2"/>
        <v>99.21</v>
      </c>
    </row>
    <row r="33" spans="1:21" ht="25.5" outlineLevel="2">
      <c r="A33" s="65" t="s">
        <v>15</v>
      </c>
      <c r="B33" s="65"/>
      <c r="C33" s="65"/>
      <c r="D33" s="65"/>
      <c r="E33" s="65"/>
      <c r="F33" s="16">
        <v>1</v>
      </c>
      <c r="G33" s="16" t="s">
        <v>27</v>
      </c>
      <c r="H33" s="16">
        <v>211</v>
      </c>
      <c r="I33" s="27">
        <v>136432.8</v>
      </c>
      <c r="J33" s="29"/>
      <c r="K33" s="30"/>
      <c r="L33" s="31"/>
      <c r="M33" s="47">
        <f t="shared" si="1"/>
        <v>136432.8</v>
      </c>
      <c r="N33" s="48"/>
      <c r="O33" s="49"/>
      <c r="P33" s="25"/>
      <c r="Q33" s="21">
        <v>272.87</v>
      </c>
      <c r="R33" s="25"/>
      <c r="S33" s="16" t="s">
        <v>35</v>
      </c>
      <c r="T33" s="16">
        <v>213</v>
      </c>
      <c r="U33" s="24">
        <f t="shared" si="2"/>
        <v>272.87</v>
      </c>
    </row>
    <row r="34" spans="1:21" ht="12.75" outlineLevel="1">
      <c r="A34" s="66" t="s">
        <v>4</v>
      </c>
      <c r="B34" s="66"/>
      <c r="C34" s="66"/>
      <c r="D34" s="66"/>
      <c r="E34" s="66"/>
      <c r="F34" s="17">
        <v>5</v>
      </c>
      <c r="G34" s="17"/>
      <c r="H34" s="17"/>
      <c r="I34" s="34">
        <f>SUM(I30:I33)</f>
        <v>899918.95</v>
      </c>
      <c r="J34" s="40">
        <f>J30+J31+J32+J33</f>
        <v>11229.04</v>
      </c>
      <c r="K34" s="40"/>
      <c r="L34" s="40"/>
      <c r="M34" s="47">
        <f t="shared" si="1"/>
        <v>888689.9099999999</v>
      </c>
      <c r="N34" s="48"/>
      <c r="O34" s="49"/>
      <c r="P34" s="26"/>
      <c r="Q34" s="26">
        <f>SUM(Q30:Q33)</f>
        <v>1777.3899999999999</v>
      </c>
      <c r="R34" s="26"/>
      <c r="S34" s="38"/>
      <c r="T34" s="18"/>
      <c r="U34" s="24">
        <f t="shared" si="2"/>
        <v>1777.3899999999999</v>
      </c>
    </row>
    <row r="35" spans="1:21" ht="9.75" customHeight="1" outlineLevel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4.25" customHeight="1" outlineLevel="1">
      <c r="A36" s="22"/>
      <c r="B36" s="22"/>
      <c r="C36" s="22"/>
      <c r="D36" s="23"/>
      <c r="E36" s="23"/>
      <c r="F36" s="23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5.75">
      <c r="A37" s="22"/>
      <c r="B37" s="22"/>
      <c r="C37" s="22"/>
      <c r="D37" s="23"/>
      <c r="E37" s="23"/>
      <c r="F37" s="23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5.75">
      <c r="A38" s="22"/>
      <c r="B38" s="22"/>
      <c r="C38" s="22"/>
      <c r="D38" s="23" t="s">
        <v>30</v>
      </c>
      <c r="E38" s="23"/>
      <c r="F38" s="23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5.75">
      <c r="A39" s="22"/>
      <c r="B39" s="22"/>
      <c r="C39" s="22"/>
      <c r="D39" s="23" t="s">
        <v>38</v>
      </c>
      <c r="E39" s="23"/>
      <c r="F39" s="23" t="s">
        <v>22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1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1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1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1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1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1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1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1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1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1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1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1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1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1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1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1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1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1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1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1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1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1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1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1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1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11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1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1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1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1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1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1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1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</sheetData>
  <sheetProtection/>
  <mergeCells count="52">
    <mergeCell ref="J19:L19"/>
    <mergeCell ref="J22:L22"/>
    <mergeCell ref="F27:H27"/>
    <mergeCell ref="A2:G2"/>
    <mergeCell ref="A16:E16"/>
    <mergeCell ref="J16:L16"/>
    <mergeCell ref="M16:P16"/>
    <mergeCell ref="A3:F3"/>
    <mergeCell ref="A4:J4"/>
    <mergeCell ref="F15:H15"/>
    <mergeCell ref="A19:E19"/>
    <mergeCell ref="C11:L11"/>
    <mergeCell ref="A13:E13"/>
    <mergeCell ref="I13:J13"/>
    <mergeCell ref="A15:E15"/>
    <mergeCell ref="I15:U15"/>
    <mergeCell ref="M19:P19"/>
    <mergeCell ref="M18:P18"/>
    <mergeCell ref="M17:P17"/>
    <mergeCell ref="J17:L17"/>
    <mergeCell ref="J18:L18"/>
    <mergeCell ref="A22:E22"/>
    <mergeCell ref="A21:E21"/>
    <mergeCell ref="A17:E17"/>
    <mergeCell ref="A18:E18"/>
    <mergeCell ref="A20:E20"/>
    <mergeCell ref="A25:E25"/>
    <mergeCell ref="I25:N25"/>
    <mergeCell ref="A27:E27"/>
    <mergeCell ref="I27:U27"/>
    <mergeCell ref="A33:E33"/>
    <mergeCell ref="A34:E34"/>
    <mergeCell ref="A30:E30"/>
    <mergeCell ref="A31:E31"/>
    <mergeCell ref="A32:E32"/>
    <mergeCell ref="A28:E28"/>
    <mergeCell ref="A29:E29"/>
    <mergeCell ref="M29:O29"/>
    <mergeCell ref="M30:O30"/>
    <mergeCell ref="J29:L29"/>
    <mergeCell ref="J30:L30"/>
    <mergeCell ref="M21:P21"/>
    <mergeCell ref="M22:P22"/>
    <mergeCell ref="M31:O31"/>
    <mergeCell ref="M28:P28"/>
    <mergeCell ref="M20:P20"/>
    <mergeCell ref="J31:L31"/>
    <mergeCell ref="J34:L34"/>
    <mergeCell ref="M32:O32"/>
    <mergeCell ref="M33:O33"/>
    <mergeCell ref="M34:O34"/>
    <mergeCell ref="J28:K2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2019-04-01T03:23:22Z</cp:lastPrinted>
  <dcterms:created xsi:type="dcterms:W3CDTF">2019-03-29T01:49:55Z</dcterms:created>
  <dcterms:modified xsi:type="dcterms:W3CDTF">2023-04-06T13:04:51Z</dcterms:modified>
  <cp:category/>
  <cp:version/>
  <cp:contentType/>
  <cp:contentStatus/>
  <cp:revision>1</cp:revision>
</cp:coreProperties>
</file>