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НПА Органов Местного Самоуправления СП с.Ачайваям\ПОСТАНОВЛЕНИЯ ГЛАВЫ АДМ СП\2020 год ПОСТАНОВЛЕНИЯ\П № 5от30.01.2020 О внесИзмШтатРасп\"/>
    </mc:Choice>
  </mc:AlternateContent>
  <xr:revisionPtr revIDLastSave="0" documentId="13_ncr:1_{31A13F5A-2C75-48A6-8E79-4C3B0DC510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1.2020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A29" i="2" l="1"/>
  <c r="EA30" i="2"/>
  <c r="EA23" i="2"/>
  <c r="EA22" i="2"/>
  <c r="EA17" i="2" l="1"/>
  <c r="EA15" i="2"/>
  <c r="CA24" i="2"/>
  <c r="EM24" i="2"/>
  <c r="EA24" i="2"/>
  <c r="BL24" i="2"/>
  <c r="DO23" i="2"/>
  <c r="DC23" i="2"/>
  <c r="CQ23" i="2"/>
  <c r="DO22" i="2"/>
  <c r="DC22" i="2"/>
  <c r="CQ22" i="2"/>
  <c r="CQ24" i="2" l="1"/>
  <c r="DC24" i="2"/>
  <c r="DO24" i="2"/>
  <c r="EX23" i="2"/>
  <c r="EX22" i="2"/>
  <c r="CQ30" i="2"/>
  <c r="EM31" i="2"/>
  <c r="CA31" i="2"/>
  <c r="CA33" i="2" s="1"/>
  <c r="BL31" i="2"/>
  <c r="BL33" i="2" s="1"/>
  <c r="DO29" i="2"/>
  <c r="DC30" i="2"/>
  <c r="DC29" i="2"/>
  <c r="CQ29" i="2"/>
  <c r="DO17" i="2"/>
  <c r="DC17" i="2"/>
  <c r="CQ17" i="2"/>
  <c r="EM17" i="2"/>
  <c r="EM15" i="2"/>
  <c r="DO15" i="2"/>
  <c r="DC15" i="2"/>
  <c r="CQ15" i="2"/>
  <c r="EX15" i="2" l="1"/>
  <c r="EX24" i="2"/>
  <c r="EA31" i="2"/>
  <c r="DO31" i="2"/>
  <c r="CQ31" i="2"/>
  <c r="DC31" i="2"/>
  <c r="EX30" i="2"/>
  <c r="EX17" i="2"/>
  <c r="EX29" i="2"/>
  <c r="EX31" i="2" l="1"/>
  <c r="EX33" i="2" s="1"/>
</calcChain>
</file>

<file path=xl/sharedStrings.xml><?xml version="1.0" encoding="utf-8"?>
<sst xmlns="http://schemas.openxmlformats.org/spreadsheetml/2006/main" count="105" uniqueCount="66">
  <si>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</si>
  <si>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</si>
  <si>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</si>
  <si>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</si>
  <si>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</si>
  <si>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</si>
  <si>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</si>
  <si>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</si>
  <si>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</si>
  <si>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</si>
  <si>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</si>
  <si>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</si>
  <si>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</si>
  <si>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</si>
  <si>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</si>
  <si>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</si>
  <si>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</si>
  <si>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</si>
  <si>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</si>
  <si>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</si>
  <si>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</si>
  <si>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</si>
  <si>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</si>
  <si>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</si>
  <si>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</si>
  <si>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</si>
  <si>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</si>
  <si>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</si>
  <si>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</si>
  <si>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</si>
  <si>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выслуга лет</t>
  </si>
  <si>
    <t>особые условия</t>
  </si>
  <si>
    <t>денежное поощрение</t>
  </si>
  <si>
    <t>Уборщик служебных помещений</t>
  </si>
  <si>
    <t>Администрация</t>
  </si>
  <si>
    <t>31</t>
  </si>
  <si>
    <t>декабря</t>
  </si>
  <si>
    <t>Районный коэффициент и северные надбавки -180%%</t>
  </si>
  <si>
    <t>материальная помощь</t>
  </si>
  <si>
    <t>Всего, руб.
(гр. 5 + гр. 7 + гр. 9 + гр. 11 + гр. 13 + гр. 15)</t>
  </si>
  <si>
    <t>ППК</t>
  </si>
  <si>
    <t>доплата за вредность</t>
  </si>
  <si>
    <t>премия</t>
  </si>
  <si>
    <t>Муниципальные служащие</t>
  </si>
  <si>
    <t>Технический персонал</t>
  </si>
  <si>
    <t>Всего</t>
  </si>
  <si>
    <t>Глава сельского поселения</t>
  </si>
  <si>
    <t>01 января</t>
  </si>
  <si>
    <t>1</t>
  </si>
  <si>
    <t>Унифицированная форма № Т-3 Утверждена Постановлением Госкомстата России
от 05.01.2004 № 1</t>
  </si>
  <si>
    <t>Служащие, замещающие должности, не являющиеся должностями муниципальной службы</t>
  </si>
  <si>
    <t>Приложение № 1 к Постановлению администрации МО СП "село Ачайваям" от 09.01.2019 года № 1</t>
  </si>
  <si>
    <t>АДМИНИСТРАЦИЯ МУНИЦИПАЛЬНОГО ОБРАЗОВАНИЯ - СЕЛЬСКОЕ ПОСЕЛЕНИЕ "СЕЛО АЧАЙВАЯМ"</t>
  </si>
  <si>
    <t>04159660</t>
  </si>
  <si>
    <t>Эминина Н.А.</t>
  </si>
  <si>
    <t>Консультант</t>
  </si>
  <si>
    <t>Старший бухгалтер</t>
  </si>
  <si>
    <t>Специалист 2 категории</t>
  </si>
  <si>
    <t>5,5  штатных</t>
  </si>
  <si>
    <t>доплата до мин. зар. платы</t>
  </si>
  <si>
    <t>Водитель группы технического обеспечения</t>
  </si>
  <si>
    <t>классность</t>
  </si>
  <si>
    <t>20</t>
  </si>
  <si>
    <t>февраля</t>
  </si>
  <si>
    <t>19.02.2020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</si>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</sst>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9" fontId="2" fillId="0" borderId="0" xfId="1" applyFont="1"/>
    <xf numFmtId="9" fontId="1" fillId="0" borderId="0" xfId="1" applyFont="1"/>
    <xf numFmtId="9" fontId="1" fillId="0" borderId="6" xfId="1" applyFont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1" applyNumberFormat="1" applyFont="1"/>
    <xf numFmtId="3" fontId="1" fillId="0" borderId="0" xfId="1" applyNumberFormat="1" applyFont="1"/>
    <xf numFmtId="3" fontId="1" fillId="0" borderId="6" xfId="1" applyNumberFormat="1" applyFont="1" applyBorder="1" applyAlignment="1">
      <alignment horizontal="center"/>
    </xf>
    <xf numFmtId="3" fontId="7" fillId="0" borderId="6" xfId="1" applyNumberFormat="1" applyFont="1" applyFill="1" applyBorder="1" applyAlignment="1">
      <alignment horizontal="center"/>
    </xf>
    <xf numFmtId="9" fontId="2" fillId="0" borderId="6" xfId="1" applyFont="1" applyBorder="1" applyAlignment="1">
      <alignment horizontal="center"/>
    </xf>
    <xf numFmtId="9" fontId="5" fillId="0" borderId="6" xfId="1" applyFont="1" applyFill="1" applyBorder="1" applyAlignment="1">
      <alignment horizontal="center"/>
    </xf>
    <xf numFmtId="3" fontId="6" fillId="0" borderId="6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0" fontId="11" fillId="0" borderId="6" xfId="1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6" fillId="0" borderId="6" xfId="0" applyNumberFormat="1" applyFont="1" applyFill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10" fontId="2" fillId="0" borderId="6" xfId="1" applyNumberFormat="1" applyFont="1" applyFill="1" applyBorder="1" applyAlignment="1">
      <alignment horizontal="center"/>
    </xf>
    <xf numFmtId="4" fontId="2" fillId="0" borderId="6" xfId="1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9" fontId="2" fillId="0" borderId="3" xfId="1" applyFont="1" applyFill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 vertical="center" wrapText="1"/>
    </xf>
    <xf numFmtId="9" fontId="2" fillId="0" borderId="5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K37"/>
  <sheetViews>
    <sheetView tabSelected="1" view="pageBreakPreview" workbookViewId="0">
      <selection activeCell="FF9" sqref="FF9:FH9"/>
    </sheetView>
  </sheetViews>
  <sheetFormatPr defaultColWidth="0.85546875" defaultRowHeight="12.75" x14ac:dyDescent="0.2"/>
  <cols>
    <col min="1" max="20" width="0.7109375" style="1" customWidth="1"/>
    <col min="21" max="30" width="0.42578125" style="1" customWidth="1"/>
    <col min="31" max="35" width="0.5703125" style="1" customWidth="1"/>
    <col min="36" max="40" width="1.28515625" style="1" customWidth="1"/>
    <col min="41" max="52" width="0.5703125" style="1" customWidth="1"/>
    <col min="53" max="53" width="1.42578125" style="1" customWidth="1"/>
    <col min="54" max="60" width="0.5703125" style="1" customWidth="1"/>
    <col min="61" max="61" width="0.85546875" style="1" customWidth="1"/>
    <col min="62" max="63" width="0.5703125" style="1" customWidth="1"/>
    <col min="64" max="73" width="0.7109375" style="1" customWidth="1"/>
    <col min="74" max="74" width="1.85546875" style="1" customWidth="1"/>
    <col min="75" max="93" width="0.7109375" style="1" customWidth="1"/>
    <col min="94" max="94" width="4.7109375" style="11" customWidth="1"/>
    <col min="95" max="105" width="0.85546875" style="1"/>
    <col min="106" max="106" width="4.7109375" style="2" customWidth="1"/>
    <col min="107" max="112" width="0.85546875" style="1"/>
    <col min="113" max="113" width="1.28515625" style="1" customWidth="1"/>
    <col min="114" max="117" width="0.85546875" style="1"/>
    <col min="118" max="118" width="4.7109375" style="18" customWidth="1"/>
    <col min="119" max="121" width="0.85546875" style="1"/>
    <col min="122" max="122" width="1.5703125" style="1" customWidth="1"/>
    <col min="123" max="129" width="0.85546875" style="1"/>
    <col min="130" max="130" width="6" style="1" customWidth="1"/>
    <col min="131" max="141" width="0.85546875" style="1"/>
    <col min="142" max="142" width="5.7109375" style="10" customWidth="1"/>
    <col min="143" max="147" width="0.85546875" style="1"/>
    <col min="148" max="148" width="1.7109375" style="1" customWidth="1"/>
    <col min="149" max="153" width="0.85546875" style="1"/>
    <col min="154" max="178" width="0.7109375" style="1" customWidth="1"/>
    <col min="179" max="184" width="0.85546875" style="1"/>
    <col min="185" max="185" width="2.42578125" style="1" customWidth="1"/>
    <col min="186" max="16384" width="0.85546875" style="1"/>
  </cols>
  <sheetData>
    <row r="1" spans="1:193" s="2" customFormat="1" ht="22.5" customHeight="1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CP1" s="10"/>
      <c r="DN1" s="17"/>
      <c r="DZ1" s="89" t="s">
        <v>49</v>
      </c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</row>
    <row r="2" spans="1:193" x14ac:dyDescent="0.2">
      <c r="FW2" s="100" t="s">
        <v>0</v>
      </c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2"/>
    </row>
    <row r="3" spans="1:193" x14ac:dyDescent="0.2">
      <c r="FU3" s="9" t="s">
        <v>2</v>
      </c>
      <c r="FW3" s="100" t="s">
        <v>1</v>
      </c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2"/>
    </row>
    <row r="4" spans="1:193" x14ac:dyDescent="0.2">
      <c r="A4" s="90" t="s">
        <v>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U4" s="9" t="s">
        <v>3</v>
      </c>
      <c r="FW4" s="103" t="s">
        <v>53</v>
      </c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5"/>
    </row>
    <row r="5" spans="1:193" s="2" customFormat="1" ht="11.25" x14ac:dyDescent="0.2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</row>
    <row r="7" spans="1:193" ht="13.5" customHeight="1" x14ac:dyDescent="0.2">
      <c r="BQ7" s="94" t="s">
        <v>6</v>
      </c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6"/>
      <c r="CI7" s="94" t="s">
        <v>7</v>
      </c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  <c r="DB7" s="5"/>
    </row>
    <row r="8" spans="1:193" ht="15" customHeight="1" x14ac:dyDescent="0.25">
      <c r="BO8" s="3" t="s">
        <v>5</v>
      </c>
      <c r="BQ8" s="97" t="s">
        <v>48</v>
      </c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9"/>
      <c r="CI8" s="97" t="s">
        <v>64</v>
      </c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9"/>
      <c r="DB8" s="14"/>
      <c r="DG8" s="1" t="s">
        <v>8</v>
      </c>
    </row>
    <row r="9" spans="1:193" x14ac:dyDescent="0.2">
      <c r="DG9" s="1" t="s">
        <v>9</v>
      </c>
      <c r="FF9" s="91" t="s">
        <v>65</v>
      </c>
      <c r="FG9" s="91"/>
      <c r="FH9" s="91"/>
      <c r="FI9" s="6" t="s">
        <v>10</v>
      </c>
      <c r="FJ9" s="6"/>
      <c r="FK9" s="90" t="s">
        <v>63</v>
      </c>
      <c r="FL9" s="90"/>
      <c r="FM9" s="90"/>
      <c r="FN9" s="90"/>
      <c r="FO9" s="90"/>
      <c r="FP9" s="90"/>
      <c r="FQ9" s="90"/>
      <c r="FR9" s="90"/>
      <c r="FS9" s="90"/>
      <c r="FT9" s="92">
        <v>20</v>
      </c>
      <c r="FU9" s="92"/>
      <c r="FV9" s="92"/>
      <c r="FW9" s="92"/>
      <c r="FX9" s="93" t="s">
        <v>62</v>
      </c>
      <c r="FY9" s="93"/>
      <c r="FZ9" s="93"/>
      <c r="GA9" s="6"/>
      <c r="GB9" s="6" t="s">
        <v>11</v>
      </c>
      <c r="GC9" s="6"/>
      <c r="GD9" s="6"/>
      <c r="GE9" s="6"/>
      <c r="GF9" s="6"/>
      <c r="GG9" s="91" t="s">
        <v>48</v>
      </c>
      <c r="GH9" s="91"/>
      <c r="GI9" s="91"/>
      <c r="GJ9" s="91"/>
      <c r="GK9" s="91"/>
    </row>
    <row r="10" spans="1:193" x14ac:dyDescent="0.2">
      <c r="AH10" s="9" t="s">
        <v>14</v>
      </c>
      <c r="AJ10" s="90" t="s">
        <v>47</v>
      </c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W10" s="1" t="s">
        <v>15</v>
      </c>
      <c r="AZ10" s="91" t="s">
        <v>35</v>
      </c>
      <c r="BA10" s="91"/>
      <c r="BB10" s="91"/>
      <c r="BC10" s="6" t="s">
        <v>10</v>
      </c>
      <c r="BD10" s="6"/>
      <c r="BE10" s="90" t="s">
        <v>36</v>
      </c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2">
        <v>20</v>
      </c>
      <c r="BR10" s="92"/>
      <c r="BS10" s="92"/>
      <c r="BT10" s="92"/>
      <c r="BU10" s="93" t="s">
        <v>62</v>
      </c>
      <c r="BV10" s="93"/>
      <c r="BW10" s="93"/>
      <c r="BY10" s="1" t="s">
        <v>16</v>
      </c>
      <c r="DG10" s="1" t="s">
        <v>12</v>
      </c>
      <c r="EX10" s="4"/>
      <c r="EY10" s="90" t="s">
        <v>58</v>
      </c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K10" s="9" t="s">
        <v>13</v>
      </c>
    </row>
    <row r="12" spans="1:193" ht="26.25" customHeight="1" x14ac:dyDescent="0.2">
      <c r="A12" s="55" t="s">
        <v>17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58" t="s">
        <v>29</v>
      </c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60"/>
      <c r="BL12" s="58" t="s">
        <v>20</v>
      </c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60"/>
      <c r="CA12" s="64" t="s">
        <v>21</v>
      </c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6"/>
      <c r="CP12" s="64" t="s">
        <v>22</v>
      </c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6"/>
      <c r="EX12" s="70" t="s">
        <v>39</v>
      </c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2"/>
      <c r="FW12" s="70" t="s">
        <v>23</v>
      </c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2"/>
    </row>
    <row r="13" spans="1:193" ht="31.5" customHeight="1" x14ac:dyDescent="0.2">
      <c r="A13" s="73" t="s">
        <v>18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76" t="s">
        <v>19</v>
      </c>
      <c r="V13" s="77"/>
      <c r="W13" s="77"/>
      <c r="X13" s="77"/>
      <c r="Y13" s="77"/>
      <c r="Z13" s="77"/>
      <c r="AA13" s="77"/>
      <c r="AB13" s="77"/>
      <c r="AC13" s="77"/>
      <c r="AD13" s="78"/>
      <c r="AE13" s="61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3"/>
      <c r="BL13" s="61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3"/>
      <c r="CA13" s="67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9"/>
      <c r="CP13" s="79" t="s">
        <v>30</v>
      </c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1"/>
      <c r="DB13" s="79" t="s">
        <v>31</v>
      </c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1"/>
      <c r="DN13" s="79" t="s">
        <v>32</v>
      </c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1"/>
      <c r="DZ13" s="82" t="s">
        <v>42</v>
      </c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4"/>
      <c r="EL13" s="82" t="s">
        <v>38</v>
      </c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4"/>
      <c r="EX13" s="73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5"/>
      <c r="FW13" s="73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5"/>
    </row>
    <row r="14" spans="1:193" x14ac:dyDescent="0.2">
      <c r="A14" s="51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>
        <v>2</v>
      </c>
      <c r="V14" s="51"/>
      <c r="W14" s="51"/>
      <c r="X14" s="51"/>
      <c r="Y14" s="51"/>
      <c r="Z14" s="51"/>
      <c r="AA14" s="51"/>
      <c r="AB14" s="51"/>
      <c r="AC14" s="51"/>
      <c r="AD14" s="51"/>
      <c r="AE14" s="51">
        <v>3</v>
      </c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>
        <v>4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>
        <v>5</v>
      </c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8">
        <v>6</v>
      </c>
      <c r="CQ14" s="51">
        <v>7</v>
      </c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8">
        <v>8</v>
      </c>
      <c r="DC14" s="51">
        <v>9</v>
      </c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19">
        <v>10</v>
      </c>
      <c r="DO14" s="51">
        <v>11</v>
      </c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19">
        <v>12</v>
      </c>
      <c r="EA14" s="51">
        <v>13</v>
      </c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19">
        <v>14</v>
      </c>
      <c r="EM14" s="51">
        <v>15</v>
      </c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>
        <v>16</v>
      </c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>
        <v>17</v>
      </c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</row>
    <row r="15" spans="1:193" ht="24.75" customHeight="1" x14ac:dyDescent="0.25">
      <c r="A15" s="48" t="s">
        <v>34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8" t="s">
        <v>46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50">
        <v>1</v>
      </c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41">
        <v>7138.76</v>
      </c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13">
        <v>0.3</v>
      </c>
      <c r="CQ15" s="41">
        <f>CA15*CP15</f>
        <v>2141.6280000000002</v>
      </c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13">
        <v>1</v>
      </c>
      <c r="DC15" s="41">
        <f>CA15*DB15</f>
        <v>7138.76</v>
      </c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38">
        <v>4</v>
      </c>
      <c r="DO15" s="41">
        <f>CA15*DN15</f>
        <v>28555.040000000001</v>
      </c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13">
        <v>0.25</v>
      </c>
      <c r="EA15" s="41">
        <f>CA15*DZ15</f>
        <v>1784.69</v>
      </c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26">
        <v>0.20830000000000001</v>
      </c>
      <c r="EM15" s="41">
        <f>CA15*EL15</f>
        <v>1487.0037080000002</v>
      </c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>
        <f>CA15+CQ15+DC15+DO15+EA15+EM15</f>
        <v>48245.881708000001</v>
      </c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2" t="s">
        <v>37</v>
      </c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</row>
    <row r="16" spans="1:193" ht="18" customHeight="1" x14ac:dyDescent="0.2">
      <c r="A16" s="52" t="s">
        <v>43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4"/>
    </row>
    <row r="17" spans="1:193" ht="23.25" customHeight="1" x14ac:dyDescent="0.25">
      <c r="A17" s="48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8" t="s">
        <v>55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50">
        <v>1</v>
      </c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41">
        <v>6129</v>
      </c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13">
        <v>0.2</v>
      </c>
      <c r="CQ17" s="41">
        <f t="shared" ref="CQ17" si="0">CA17*CP17</f>
        <v>1225.8</v>
      </c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13">
        <v>0.9</v>
      </c>
      <c r="DC17" s="41">
        <f t="shared" ref="DC17" si="1">CA17*DB17</f>
        <v>5516.1</v>
      </c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38">
        <v>0.95</v>
      </c>
      <c r="DO17" s="41">
        <f t="shared" ref="DO17" si="2">CA17*DN17</f>
        <v>5822.55</v>
      </c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39">
        <v>0.16669999999999999</v>
      </c>
      <c r="EA17" s="41">
        <f>CA17*DZ17</f>
        <v>1021.7042999999999</v>
      </c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26">
        <v>0.20830000000000001</v>
      </c>
      <c r="EM17" s="41">
        <f t="shared" ref="EM17" si="3">CA17*EL17</f>
        <v>1276.6707000000001</v>
      </c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>
        <f>CA17+CQ17+DC17+DO17+EA17+EM17</f>
        <v>20991.825000000001</v>
      </c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2" t="s">
        <v>37</v>
      </c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</row>
    <row r="18" spans="1:193" ht="24" customHeight="1" x14ac:dyDescent="0.2">
      <c r="A18" s="52" t="s">
        <v>50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4"/>
    </row>
    <row r="19" spans="1:193" ht="26.25" customHeight="1" x14ac:dyDescent="0.2">
      <c r="A19" s="55" t="s">
        <v>17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58" t="s">
        <v>29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 s="58" t="s">
        <v>20</v>
      </c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  <c r="CA19" s="64" t="s">
        <v>21</v>
      </c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6"/>
      <c r="CP19" s="64" t="s">
        <v>22</v>
      </c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6"/>
      <c r="EX19" s="70" t="s">
        <v>39</v>
      </c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2"/>
      <c r="FW19" s="70" t="s">
        <v>23</v>
      </c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2"/>
    </row>
    <row r="20" spans="1:193" ht="24.75" customHeight="1" x14ac:dyDescent="0.2">
      <c r="A20" s="73" t="s">
        <v>18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76" t="s">
        <v>19</v>
      </c>
      <c r="V20" s="77"/>
      <c r="W20" s="77"/>
      <c r="X20" s="77"/>
      <c r="Y20" s="77"/>
      <c r="Z20" s="77"/>
      <c r="AA20" s="77"/>
      <c r="AB20" s="77"/>
      <c r="AC20" s="77"/>
      <c r="AD20" s="78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3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  <c r="CA20" s="67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9"/>
      <c r="CP20" s="79" t="s">
        <v>30</v>
      </c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1"/>
      <c r="DB20" s="79" t="s">
        <v>31</v>
      </c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1"/>
      <c r="DN20" s="79" t="s">
        <v>32</v>
      </c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1"/>
      <c r="DZ20" s="82" t="s">
        <v>42</v>
      </c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4"/>
      <c r="EL20" s="82" t="s">
        <v>59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4"/>
      <c r="EX20" s="73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5"/>
      <c r="FW20" s="73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5"/>
    </row>
    <row r="21" spans="1:193" ht="14.25" customHeight="1" x14ac:dyDescent="0.2">
      <c r="A21" s="51">
        <v>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>
        <v>2</v>
      </c>
      <c r="V21" s="51"/>
      <c r="W21" s="51"/>
      <c r="X21" s="51"/>
      <c r="Y21" s="51"/>
      <c r="Z21" s="51"/>
      <c r="AA21" s="51"/>
      <c r="AB21" s="51"/>
      <c r="AC21" s="51"/>
      <c r="AD21" s="51"/>
      <c r="AE21" s="51">
        <v>3</v>
      </c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>
        <v>4</v>
      </c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>
        <v>5</v>
      </c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12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15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19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2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2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>
        <v>9</v>
      </c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>
        <v>10</v>
      </c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</row>
    <row r="22" spans="1:193" ht="38.25" customHeight="1" x14ac:dyDescent="0.25">
      <c r="A22" s="48" t="s">
        <v>34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8" t="s">
        <v>57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50">
        <v>1</v>
      </c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41">
        <v>4997.01</v>
      </c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13">
        <v>0.1</v>
      </c>
      <c r="CQ22" s="41">
        <f t="shared" ref="CQ22:CQ23" si="4">CA22*CP22</f>
        <v>499.70100000000002</v>
      </c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24">
        <v>0</v>
      </c>
      <c r="DC22" s="41">
        <f>CA22*DB22</f>
        <v>0</v>
      </c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37">
        <v>1</v>
      </c>
      <c r="DO22" s="41">
        <f t="shared" ref="DO22:DO23" si="5">DN22*CA22</f>
        <v>4997.01</v>
      </c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13">
        <v>0.25</v>
      </c>
      <c r="EA22" s="41">
        <f>CA22*DZ22</f>
        <v>1249.2525000000001</v>
      </c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13"/>
      <c r="EM22" s="41">
        <v>21.15</v>
      </c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>
        <f t="shared" ref="EX22:EX23" si="6">CA22+CQ22+DC22+DO22+EA22+EM22</f>
        <v>11764.123500000002</v>
      </c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2" t="s">
        <v>37</v>
      </c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</row>
    <row r="23" spans="1:193" ht="23.25" customHeight="1" x14ac:dyDescent="0.25">
      <c r="A23" s="48" t="s">
        <v>34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8" t="s">
        <v>56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50">
        <v>1</v>
      </c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41">
        <v>5536.24</v>
      </c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13">
        <v>0.1</v>
      </c>
      <c r="CQ23" s="41">
        <f t="shared" si="4"/>
        <v>553.62400000000002</v>
      </c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24">
        <v>0</v>
      </c>
      <c r="DC23" s="41">
        <f t="shared" ref="DC23" si="7">CA23*DB23</f>
        <v>0</v>
      </c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38">
        <v>1.2</v>
      </c>
      <c r="DO23" s="41">
        <f t="shared" si="5"/>
        <v>6643.4879999999994</v>
      </c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13">
        <v>0.25</v>
      </c>
      <c r="EA23" s="41">
        <f>CA23*DZ23</f>
        <v>1384.06</v>
      </c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13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>
        <f t="shared" si="6"/>
        <v>14117.411999999998</v>
      </c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2" t="s">
        <v>37</v>
      </c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</row>
    <row r="24" spans="1:193" s="6" customFormat="1" ht="18.75" customHeight="1" x14ac:dyDescent="0.2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5"/>
      <c r="BL24" s="46">
        <f>SUM(BL22:BZ23)</f>
        <v>2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7">
        <f>SUM(CA22:CO23)</f>
        <v>10533.25</v>
      </c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22"/>
      <c r="CQ24" s="47">
        <f>SUM(CQ22:DA23)</f>
        <v>1053.325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25"/>
      <c r="DC24" s="47">
        <f>SUM(DC22:DM23)</f>
        <v>0</v>
      </c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23"/>
      <c r="DO24" s="47">
        <f>SUM(DO22:DY23)</f>
        <v>11640.498</v>
      </c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36"/>
      <c r="EA24" s="47">
        <f>SUM(EA22:EK23)</f>
        <v>2633.3125</v>
      </c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22"/>
      <c r="EM24" s="47">
        <f>SUM(EM22:EW23)</f>
        <v>21.15</v>
      </c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>
        <f>SUM(EX22:FV23)</f>
        <v>25881.535499999998</v>
      </c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</row>
    <row r="25" spans="1:193" ht="24" customHeight="1" x14ac:dyDescent="0.2">
      <c r="A25" s="52" t="s">
        <v>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4"/>
    </row>
    <row r="26" spans="1:193" ht="26.25" customHeight="1" x14ac:dyDescent="0.2">
      <c r="A26" s="55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58" t="s">
        <v>29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  <c r="BL26" s="58" t="s">
        <v>20</v>
      </c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  <c r="CA26" s="64" t="s">
        <v>21</v>
      </c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6"/>
      <c r="CP26" s="64" t="s">
        <v>22</v>
      </c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6"/>
      <c r="EX26" s="70" t="s">
        <v>39</v>
      </c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2"/>
      <c r="FW26" s="70" t="s">
        <v>23</v>
      </c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2"/>
    </row>
    <row r="27" spans="1:193" ht="24.75" customHeight="1" x14ac:dyDescent="0.2">
      <c r="A27" s="73" t="s">
        <v>18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76" t="s">
        <v>19</v>
      </c>
      <c r="V27" s="77"/>
      <c r="W27" s="77"/>
      <c r="X27" s="77"/>
      <c r="Y27" s="77"/>
      <c r="Z27" s="77"/>
      <c r="AA27" s="77"/>
      <c r="AB27" s="77"/>
      <c r="AC27" s="77"/>
      <c r="AD27" s="78"/>
      <c r="AE27" s="61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3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  <c r="CA27" s="67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9"/>
      <c r="CP27" s="79" t="s">
        <v>41</v>
      </c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1"/>
      <c r="DB27" s="79" t="s">
        <v>40</v>
      </c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1"/>
      <c r="DN27" s="79" t="s">
        <v>61</v>
      </c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1"/>
      <c r="DZ27" s="82" t="s">
        <v>42</v>
      </c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4"/>
      <c r="EL27" s="82" t="s">
        <v>59</v>
      </c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4"/>
      <c r="EX27" s="73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5"/>
      <c r="FW27" s="73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5"/>
    </row>
    <row r="28" spans="1:193" ht="14.25" customHeight="1" x14ac:dyDescent="0.2">
      <c r="A28" s="51">
        <v>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>
        <v>2</v>
      </c>
      <c r="V28" s="51"/>
      <c r="W28" s="51"/>
      <c r="X28" s="51"/>
      <c r="Y28" s="51"/>
      <c r="Z28" s="51"/>
      <c r="AA28" s="51"/>
      <c r="AB28" s="51"/>
      <c r="AC28" s="51"/>
      <c r="AD28" s="51"/>
      <c r="AE28" s="51">
        <v>3</v>
      </c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>
        <v>4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>
        <v>5</v>
      </c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12"/>
      <c r="CQ28" s="51">
        <v>6</v>
      </c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15"/>
      <c r="DC28" s="51">
        <v>7</v>
      </c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19"/>
      <c r="DO28" s="51">
        <v>8</v>
      </c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21"/>
      <c r="EA28" s="51">
        <v>8</v>
      </c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21"/>
      <c r="EM28" s="51">
        <v>8</v>
      </c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>
        <v>9</v>
      </c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>
        <v>10</v>
      </c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</row>
    <row r="29" spans="1:193" ht="23.25" customHeight="1" x14ac:dyDescent="0.25">
      <c r="A29" s="48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8" t="s">
        <v>60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50">
        <v>0.5</v>
      </c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41">
        <v>2249.23</v>
      </c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13">
        <v>0.12</v>
      </c>
      <c r="CQ29" s="41">
        <f>CA29*CP29</f>
        <v>269.9076</v>
      </c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0">
        <v>1.63</v>
      </c>
      <c r="DC29" s="41">
        <f>CA29*DB29</f>
        <v>3666.2448999999997</v>
      </c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13">
        <v>0.25</v>
      </c>
      <c r="DO29" s="41">
        <f>DN29*CA29</f>
        <v>562.3075</v>
      </c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13">
        <v>0.25</v>
      </c>
      <c r="EA29" s="41">
        <f>CA29*DZ29</f>
        <v>562.3075</v>
      </c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13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>
        <f t="shared" ref="EX29:EX30" si="8">CA29+CQ29+DC29+DO29+EA29+EM29</f>
        <v>7309.9974999999995</v>
      </c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2" t="s">
        <v>37</v>
      </c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</row>
    <row r="30" spans="1:193" ht="25.5" customHeight="1" x14ac:dyDescent="0.25">
      <c r="A30" s="48" t="s">
        <v>34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8" t="s">
        <v>33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50">
        <v>1</v>
      </c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41">
        <v>3734.98</v>
      </c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13">
        <v>0.12</v>
      </c>
      <c r="CQ30" s="41">
        <f>CA30*CP30</f>
        <v>448.19759999999997</v>
      </c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0">
        <v>1.3</v>
      </c>
      <c r="DC30" s="41">
        <f>CA30*DB30</f>
        <v>4855.4740000000002</v>
      </c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20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13">
        <v>0.25</v>
      </c>
      <c r="EA30" s="41">
        <f>CA30*DZ30</f>
        <v>933.745</v>
      </c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13"/>
      <c r="EM30" s="41">
        <v>2157.6</v>
      </c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>
        <f t="shared" si="8"/>
        <v>12129.996600000002</v>
      </c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2" t="s">
        <v>37</v>
      </c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</row>
    <row r="31" spans="1:193" s="6" customFormat="1" ht="18.75" customHeight="1" x14ac:dyDescent="0.2">
      <c r="A31" s="43" t="s">
        <v>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5"/>
      <c r="BL31" s="46">
        <f>SUM(BL29:BZ30)</f>
        <v>1.5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7">
        <f>SUM(CA29:CO30)</f>
        <v>5984.21</v>
      </c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22"/>
      <c r="CQ31" s="47">
        <f>SUM(CQ29:DA30)</f>
        <v>718.10519999999997</v>
      </c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25"/>
      <c r="DC31" s="47">
        <f>SUM(DC29:DM30)</f>
        <v>8521.7188999999998</v>
      </c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23"/>
      <c r="DO31" s="47">
        <f>SUM(DO29:DY30)</f>
        <v>562.3075</v>
      </c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27"/>
      <c r="EA31" s="47">
        <f>SUM(EA29:EK30)</f>
        <v>1496.0525</v>
      </c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22"/>
      <c r="EM31" s="47">
        <f>SUM(EM29:EW30)</f>
        <v>2157.6</v>
      </c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>
        <f>SUM(EX29:FV30)</f>
        <v>19439.994100000004</v>
      </c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</row>
    <row r="32" spans="1:193" s="35" customFormat="1" ht="9.75" customHeight="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30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31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32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0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</row>
    <row r="33" spans="1:178" s="6" customFormat="1" ht="18.75" customHeight="1" x14ac:dyDescent="0.25">
      <c r="A33" s="43" t="s">
        <v>45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5"/>
      <c r="BL33" s="46">
        <f>BL15+BL17+BL24+BL31</f>
        <v>5.5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7">
        <f>CA15+CA17+CA24+CA31</f>
        <v>29785.22</v>
      </c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22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25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23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27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22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>
        <f>EX15+EX17+EX24+EX31</f>
        <v>114559.23630799999</v>
      </c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</row>
    <row r="35" spans="1:178" ht="26.25" customHeight="1" x14ac:dyDescent="0.2">
      <c r="A35" s="86" t="s">
        <v>25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 t="s">
        <v>46</v>
      </c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4"/>
      <c r="CB35" s="4"/>
      <c r="CC35" s="4"/>
      <c r="CD35" s="4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16"/>
      <c r="DG35" s="87" t="s">
        <v>54</v>
      </c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</row>
    <row r="36" spans="1:178" s="2" customFormat="1" ht="11.25" x14ac:dyDescent="0.2">
      <c r="A36" s="7"/>
      <c r="AJ36" s="85" t="s">
        <v>26</v>
      </c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5"/>
      <c r="CB36" s="5"/>
      <c r="CC36" s="5"/>
      <c r="CD36" s="5"/>
      <c r="CE36" s="85" t="s">
        <v>27</v>
      </c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5"/>
      <c r="DG36" s="85" t="s">
        <v>28</v>
      </c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</row>
    <row r="37" spans="1:178" x14ac:dyDescent="0.2">
      <c r="A37" s="6"/>
    </row>
  </sheetData>
  <mergeCells count="209">
    <mergeCell ref="CI7:DA7"/>
    <mergeCell ref="BQ8:CH8"/>
    <mergeCell ref="CI8:DA8"/>
    <mergeCell ref="FF9:FH9"/>
    <mergeCell ref="FK9:FS9"/>
    <mergeCell ref="FW2:GK2"/>
    <mergeCell ref="FW3:GK3"/>
    <mergeCell ref="A4:FJ4"/>
    <mergeCell ref="FW4:GK4"/>
    <mergeCell ref="A5:FJ5"/>
    <mergeCell ref="FT9:FW9"/>
    <mergeCell ref="FX9:FZ9"/>
    <mergeCell ref="GG9:GK9"/>
    <mergeCell ref="A1:BV1"/>
    <mergeCell ref="DZ1:GK1"/>
    <mergeCell ref="CA14:CO14"/>
    <mergeCell ref="AJ10:AU10"/>
    <mergeCell ref="AZ10:BB10"/>
    <mergeCell ref="BE10:BP10"/>
    <mergeCell ref="BQ10:BT10"/>
    <mergeCell ref="BU10:BW10"/>
    <mergeCell ref="EY10:GC10"/>
    <mergeCell ref="FW12:GK13"/>
    <mergeCell ref="A13:T13"/>
    <mergeCell ref="U13:AD13"/>
    <mergeCell ref="DN13:DY13"/>
    <mergeCell ref="EL13:EW13"/>
    <mergeCell ref="DZ13:EK13"/>
    <mergeCell ref="A12:AD12"/>
    <mergeCell ref="AE12:BK13"/>
    <mergeCell ref="BL12:BZ13"/>
    <mergeCell ref="CA12:CO13"/>
    <mergeCell ref="CP12:EW12"/>
    <mergeCell ref="EX12:FV13"/>
    <mergeCell ref="CP13:DA13"/>
    <mergeCell ref="DB13:DM13"/>
    <mergeCell ref="BQ7:CH7"/>
    <mergeCell ref="A28:T28"/>
    <mergeCell ref="CQ15:DA15"/>
    <mergeCell ref="DC15:DM15"/>
    <mergeCell ref="DO15:DY15"/>
    <mergeCell ref="EM15:EW15"/>
    <mergeCell ref="EX15:FV15"/>
    <mergeCell ref="FW15:GK15"/>
    <mergeCell ref="EA15:EK15"/>
    <mergeCell ref="DC14:DM14"/>
    <mergeCell ref="DO14:DY14"/>
    <mergeCell ref="EM14:EW14"/>
    <mergeCell ref="EX14:FV14"/>
    <mergeCell ref="FW14:GK14"/>
    <mergeCell ref="CQ14:DA14"/>
    <mergeCell ref="EA14:EK14"/>
    <mergeCell ref="A15:T15"/>
    <mergeCell ref="U15:AD15"/>
    <mergeCell ref="AE15:BK15"/>
    <mergeCell ref="BL15:BZ15"/>
    <mergeCell ref="CA15:CO15"/>
    <mergeCell ref="A14:T14"/>
    <mergeCell ref="U14:AD14"/>
    <mergeCell ref="AE14:BK14"/>
    <mergeCell ref="BL14:BZ14"/>
    <mergeCell ref="DC28:DM28"/>
    <mergeCell ref="EM29:EW29"/>
    <mergeCell ref="EX29:FV29"/>
    <mergeCell ref="CQ28:DA28"/>
    <mergeCell ref="U28:AD28"/>
    <mergeCell ref="AE28:BK28"/>
    <mergeCell ref="BL28:BZ28"/>
    <mergeCell ref="CA28:CO28"/>
    <mergeCell ref="FW28:GK28"/>
    <mergeCell ref="CQ30:DA30"/>
    <mergeCell ref="CQ29:DA29"/>
    <mergeCell ref="DC29:DM29"/>
    <mergeCell ref="DO29:DY29"/>
    <mergeCell ref="FW29:GK29"/>
    <mergeCell ref="EA29:EK29"/>
    <mergeCell ref="A29:T29"/>
    <mergeCell ref="U29:AD29"/>
    <mergeCell ref="AE29:BK29"/>
    <mergeCell ref="BL29:BZ29"/>
    <mergeCell ref="CA29:CO29"/>
    <mergeCell ref="FW30:GK30"/>
    <mergeCell ref="EA30:EK30"/>
    <mergeCell ref="AE30:BK30"/>
    <mergeCell ref="BL30:BZ30"/>
    <mergeCell ref="CA30:CO30"/>
    <mergeCell ref="BL31:BZ31"/>
    <mergeCell ref="CA31:CO31"/>
    <mergeCell ref="CQ31:DA31"/>
    <mergeCell ref="DC31:DM31"/>
    <mergeCell ref="DO31:DY31"/>
    <mergeCell ref="EM31:EW31"/>
    <mergeCell ref="EX31:FV31"/>
    <mergeCell ref="AJ35:BZ35"/>
    <mergeCell ref="CE35:DA35"/>
    <mergeCell ref="DG35:FV35"/>
    <mergeCell ref="EA31:EK31"/>
    <mergeCell ref="EM33:EW33"/>
    <mergeCell ref="EX33:FV33"/>
    <mergeCell ref="BL33:BZ33"/>
    <mergeCell ref="CA33:CO33"/>
    <mergeCell ref="CQ33:DA33"/>
    <mergeCell ref="DC33:DM33"/>
    <mergeCell ref="DO33:DY33"/>
    <mergeCell ref="EA33:EK33"/>
    <mergeCell ref="A21:T21"/>
    <mergeCell ref="U21:AD21"/>
    <mergeCell ref="AJ36:BZ36"/>
    <mergeCell ref="CE36:DA36"/>
    <mergeCell ref="DG36:FV36"/>
    <mergeCell ref="DC30:DM30"/>
    <mergeCell ref="DO30:DY30"/>
    <mergeCell ref="EM30:EW30"/>
    <mergeCell ref="EX30:FV30"/>
    <mergeCell ref="CP27:DA27"/>
    <mergeCell ref="DB27:DM27"/>
    <mergeCell ref="DN27:DY27"/>
    <mergeCell ref="EX26:FV27"/>
    <mergeCell ref="DZ27:EK27"/>
    <mergeCell ref="EL27:EW27"/>
    <mergeCell ref="DO28:DY28"/>
    <mergeCell ref="EA28:EK28"/>
    <mergeCell ref="EM28:EW28"/>
    <mergeCell ref="EX28:FV28"/>
    <mergeCell ref="A35:AI35"/>
    <mergeCell ref="A31:BK31"/>
    <mergeCell ref="A33:BK33"/>
    <mergeCell ref="A30:T30"/>
    <mergeCell ref="U30:AD30"/>
    <mergeCell ref="A26:AD26"/>
    <mergeCell ref="AE26:BK27"/>
    <mergeCell ref="BL26:BZ27"/>
    <mergeCell ref="CA26:CO27"/>
    <mergeCell ref="CP26:EW26"/>
    <mergeCell ref="A17:T17"/>
    <mergeCell ref="U17:AD17"/>
    <mergeCell ref="A25:GK25"/>
    <mergeCell ref="DC17:DM17"/>
    <mergeCell ref="DO17:DY17"/>
    <mergeCell ref="EM17:EW17"/>
    <mergeCell ref="EX17:FV17"/>
    <mergeCell ref="FW26:GK27"/>
    <mergeCell ref="A27:T27"/>
    <mergeCell ref="U27:AD27"/>
    <mergeCell ref="FW21:GK21"/>
    <mergeCell ref="A22:T22"/>
    <mergeCell ref="U22:AD22"/>
    <mergeCell ref="AE22:BK22"/>
    <mergeCell ref="BL22:BZ22"/>
    <mergeCell ref="CA22:CO22"/>
    <mergeCell ref="CQ22:DA22"/>
    <mergeCell ref="DC22:DM22"/>
    <mergeCell ref="DZ20:EK20"/>
    <mergeCell ref="A16:GK16"/>
    <mergeCell ref="A18:GK18"/>
    <mergeCell ref="A19:AD19"/>
    <mergeCell ref="AE19:BK20"/>
    <mergeCell ref="BL19:BZ20"/>
    <mergeCell ref="CA19:CO20"/>
    <mergeCell ref="CP19:EW19"/>
    <mergeCell ref="EX19:FV20"/>
    <mergeCell ref="FW19:GK20"/>
    <mergeCell ref="A20:T20"/>
    <mergeCell ref="U20:AD20"/>
    <mergeCell ref="CP20:DA20"/>
    <mergeCell ref="DB20:DM20"/>
    <mergeCell ref="DN20:DY20"/>
    <mergeCell ref="FW17:GK17"/>
    <mergeCell ref="BL17:BZ17"/>
    <mergeCell ref="CA17:CO17"/>
    <mergeCell ref="CQ17:DA17"/>
    <mergeCell ref="AE17:BK17"/>
    <mergeCell ref="EA17:EK17"/>
    <mergeCell ref="EL20:EW20"/>
    <mergeCell ref="DO22:DY22"/>
    <mergeCell ref="EA22:EK22"/>
    <mergeCell ref="EM22:EW22"/>
    <mergeCell ref="EX22:FV22"/>
    <mergeCell ref="FW22:GK22"/>
    <mergeCell ref="AE21:BK21"/>
    <mergeCell ref="BL21:BZ21"/>
    <mergeCell ref="CA21:CO21"/>
    <mergeCell ref="CQ21:DA21"/>
    <mergeCell ref="DC21:DM21"/>
    <mergeCell ref="DO21:DY21"/>
    <mergeCell ref="EA21:EK21"/>
    <mergeCell ref="EM21:EW21"/>
    <mergeCell ref="EX21:FV21"/>
    <mergeCell ref="EM23:EW23"/>
    <mergeCell ref="EX23:FV23"/>
    <mergeCell ref="FW23:GK23"/>
    <mergeCell ref="A24:BK24"/>
    <mergeCell ref="BL24:BZ24"/>
    <mergeCell ref="CA24:CO24"/>
    <mergeCell ref="CQ24:DA24"/>
    <mergeCell ref="DC24:DM24"/>
    <mergeCell ref="DO24:DY24"/>
    <mergeCell ref="EA24:EK24"/>
    <mergeCell ref="EM24:EW24"/>
    <mergeCell ref="EX24:FV24"/>
    <mergeCell ref="A23:T23"/>
    <mergeCell ref="U23:AD23"/>
    <mergeCell ref="AE23:BK23"/>
    <mergeCell ref="BL23:BZ23"/>
    <mergeCell ref="CA23:CO23"/>
    <mergeCell ref="CQ23:DA23"/>
    <mergeCell ref="DC23:DM23"/>
    <mergeCell ref="DO23:DY23"/>
    <mergeCell ref="EA23:EK23"/>
  </mergeCells>
  <pageMargins left="0.39370078740157483" right="0.39370078740157483" top="0.4" bottom="0.39370078740157483" header="0.19685039370078741" footer="0.19685039370078741"/>
  <pageSetup paperSize="9" scale="8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Сайт Татьяны Алексевены</dc:creator>
  <cp:lastModifiedBy>user</cp:lastModifiedBy>
  <cp:lastPrinted>2019-04-08T22:25:49Z</cp:lastPrinted>
  <dcterms:created xsi:type="dcterms:W3CDTF">2004-04-12T06:30:22Z</dcterms:created>
  <dcterms:modified xsi:type="dcterms:W3CDTF">2020-02-27T01:51:43Z</dcterms:modified>
</cp:coreProperties>
</file>