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680" windowHeight="9300" tabRatio="891" activeTab="3"/>
  </bookViews>
  <sheets>
    <sheet name="Прил1" sheetId="1" r:id="rId1"/>
    <sheet name="Прил2" sheetId="2" r:id="rId2"/>
    <sheet name="Прил2.1" sheetId="3" r:id="rId3"/>
    <sheet name="Прил3" sheetId="4" r:id="rId4"/>
    <sheet name="Прил3.1" sheetId="5" r:id="rId5"/>
    <sheet name="Прил 4" sheetId="6" r:id="rId6"/>
    <sheet name="Прил 4.1" sheetId="7" r:id="rId7"/>
    <sheet name="Прил5" sheetId="8" r:id="rId8"/>
    <sheet name="Прил5.1" sheetId="9" r:id="rId9"/>
    <sheet name="Прил6" sheetId="10" r:id="rId10"/>
    <sheet name="Прил6.1" sheetId="11" r:id="rId11"/>
    <sheet name="Прил7" sheetId="12" r:id="rId12"/>
    <sheet name="Прил 8" sheetId="13" r:id="rId13"/>
    <sheet name="Прил 9" sheetId="14" r:id="rId14"/>
    <sheet name="Прил10" sheetId="15" r:id="rId15"/>
    <sheet name="Прил11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ftn1_1" localSheetId="5">#REF!</definedName>
    <definedName name="_ftn1_1" localSheetId="6">#REF!</definedName>
    <definedName name="_ftn1_1" localSheetId="12">'[1]Прил1'!#REF!</definedName>
    <definedName name="_ftn1_1" localSheetId="13">'[1]Прил1'!#REF!</definedName>
    <definedName name="_ftn1_1" localSheetId="2">'Прил1'!#REF!</definedName>
    <definedName name="_ftn1_1" localSheetId="3">#REF!</definedName>
    <definedName name="_ftn1_1" localSheetId="4">#REF!</definedName>
    <definedName name="_ftn1_1" localSheetId="7">'[1]Прил1'!#REF!</definedName>
    <definedName name="_ftn1_1" localSheetId="8">'[1]Прил1'!#REF!</definedName>
    <definedName name="_ftn1_1" localSheetId="9">'[1]Прил1'!#REF!</definedName>
    <definedName name="_ftn1_1" localSheetId="10">'[1]Прил1'!#REF!</definedName>
    <definedName name="_ftn1_1" localSheetId="11">'[1]Прил1'!#REF!</definedName>
    <definedName name="_ftn1_1">'Прил1'!#REF!</definedName>
    <definedName name="_ftn1_2" localSheetId="5">#REF!</definedName>
    <definedName name="_ftn1_2" localSheetId="6">#REF!</definedName>
    <definedName name="_ftn1_2" localSheetId="2">#REF!</definedName>
    <definedName name="_ftn1_2" localSheetId="3">#REF!</definedName>
    <definedName name="_ftn1_2" localSheetId="4">#REF!</definedName>
    <definedName name="_ftn1_2" localSheetId="8">#REF!</definedName>
    <definedName name="_ftn1_2" localSheetId="10">#REF!</definedName>
    <definedName name="_ftn1_2">#REF!</definedName>
    <definedName name="_ftn2_1" localSheetId="5">#REF!</definedName>
    <definedName name="_ftn2_1" localSheetId="6">#REF!</definedName>
    <definedName name="_ftn2_1" localSheetId="12">'[1]Прил1'!#REF!</definedName>
    <definedName name="_ftn2_1" localSheetId="13">'[1]Прил1'!#REF!</definedName>
    <definedName name="_ftn2_1" localSheetId="2">'Прил1'!#REF!</definedName>
    <definedName name="_ftn2_1" localSheetId="3">#REF!</definedName>
    <definedName name="_ftn2_1" localSheetId="4">#REF!</definedName>
    <definedName name="_ftn2_1" localSheetId="7">'[1]Прил1'!#REF!</definedName>
    <definedName name="_ftn2_1" localSheetId="8">'[1]Прил1'!#REF!</definedName>
    <definedName name="_ftn2_1" localSheetId="9">'[1]Прил1'!#REF!</definedName>
    <definedName name="_ftn2_1" localSheetId="10">'[1]Прил1'!#REF!</definedName>
    <definedName name="_ftn2_1" localSheetId="11">'[1]Прил1'!#REF!</definedName>
    <definedName name="_ftn2_1">'Прил1'!#REF!</definedName>
    <definedName name="_ftn2_2" localSheetId="5">#REF!</definedName>
    <definedName name="_ftn2_2" localSheetId="6">#REF!</definedName>
    <definedName name="_ftn2_2" localSheetId="2">#REF!</definedName>
    <definedName name="_ftn2_2" localSheetId="3">#REF!</definedName>
    <definedName name="_ftn2_2" localSheetId="4">#REF!</definedName>
    <definedName name="_ftn2_2" localSheetId="8">#REF!</definedName>
    <definedName name="_ftn2_2" localSheetId="10">#REF!</definedName>
    <definedName name="_ftn2_2">#REF!</definedName>
    <definedName name="_ftn3_1" localSheetId="5">#REF!</definedName>
    <definedName name="_ftn3_1" localSheetId="6">#REF!</definedName>
    <definedName name="_ftn3_1" localSheetId="12">'[1]Прил1'!#REF!</definedName>
    <definedName name="_ftn3_1" localSheetId="13">'[1]Прил1'!#REF!</definedName>
    <definedName name="_ftn3_1" localSheetId="2">'Прил1'!#REF!</definedName>
    <definedName name="_ftn3_1" localSheetId="3">#REF!</definedName>
    <definedName name="_ftn3_1" localSheetId="4">#REF!</definedName>
    <definedName name="_ftn3_1" localSheetId="7">'[1]Прил1'!#REF!</definedName>
    <definedName name="_ftn3_1" localSheetId="8">'[1]Прил1'!#REF!</definedName>
    <definedName name="_ftn3_1" localSheetId="9">'[1]Прил1'!#REF!</definedName>
    <definedName name="_ftn3_1" localSheetId="10">'[1]Прил1'!#REF!</definedName>
    <definedName name="_ftn3_1" localSheetId="11">'[1]Прил1'!#REF!</definedName>
    <definedName name="_ftn3_1">'Прил1'!#REF!</definedName>
    <definedName name="_ftn3_2" localSheetId="5">#REF!</definedName>
    <definedName name="_ftn3_2" localSheetId="6">#REF!</definedName>
    <definedName name="_ftn3_2" localSheetId="2">#REF!</definedName>
    <definedName name="_ftn3_2" localSheetId="3">#REF!</definedName>
    <definedName name="_ftn3_2" localSheetId="4">#REF!</definedName>
    <definedName name="_ftn3_2" localSheetId="8">#REF!</definedName>
    <definedName name="_ftn3_2" localSheetId="10">#REF!</definedName>
    <definedName name="_ftn3_2">#REF!</definedName>
    <definedName name="_ftnref1_1" localSheetId="5">#REF!</definedName>
    <definedName name="_ftnref1_1" localSheetId="6">#REF!</definedName>
    <definedName name="_ftnref1_1" localSheetId="12">'[1]Прил1'!#REF!</definedName>
    <definedName name="_ftnref1_1" localSheetId="13">'[1]Прил1'!#REF!</definedName>
    <definedName name="_ftnref1_1" localSheetId="2">'Прил1'!#REF!</definedName>
    <definedName name="_ftnref1_1" localSheetId="3">#REF!</definedName>
    <definedName name="_ftnref1_1" localSheetId="4">#REF!</definedName>
    <definedName name="_ftnref1_1" localSheetId="7">'[1]Прил1'!#REF!</definedName>
    <definedName name="_ftnref1_1" localSheetId="8">'[1]Прил1'!#REF!</definedName>
    <definedName name="_ftnref1_1" localSheetId="9">'[1]Прил1'!#REF!</definedName>
    <definedName name="_ftnref1_1" localSheetId="10">'[1]Прил1'!#REF!</definedName>
    <definedName name="_ftnref1_1" localSheetId="11">'[1]Прил1'!#REF!</definedName>
    <definedName name="_ftnref1_1">'Прил1'!#REF!</definedName>
    <definedName name="_ftnref1_2" localSheetId="5">#REF!</definedName>
    <definedName name="_ftnref1_2" localSheetId="6">#REF!</definedName>
    <definedName name="_ftnref1_2" localSheetId="2">#REF!</definedName>
    <definedName name="_ftnref1_2" localSheetId="3">#REF!</definedName>
    <definedName name="_ftnref1_2" localSheetId="4">#REF!</definedName>
    <definedName name="_ftnref1_2" localSheetId="8">#REF!</definedName>
    <definedName name="_ftnref1_2" localSheetId="10">#REF!</definedName>
    <definedName name="_ftnref1_2">#REF!</definedName>
    <definedName name="_ftnref2_1" localSheetId="5">#REF!</definedName>
    <definedName name="_ftnref2_1" localSheetId="6">#REF!</definedName>
    <definedName name="_ftnref2_1" localSheetId="12">'[1]Прил1'!#REF!</definedName>
    <definedName name="_ftnref2_1" localSheetId="13">'[1]Прил1'!#REF!</definedName>
    <definedName name="_ftnref2_1" localSheetId="2">'Прил1'!#REF!</definedName>
    <definedName name="_ftnref2_1" localSheetId="3">#REF!</definedName>
    <definedName name="_ftnref2_1" localSheetId="4">#REF!</definedName>
    <definedName name="_ftnref2_1" localSheetId="7">'[1]Прил1'!#REF!</definedName>
    <definedName name="_ftnref2_1" localSheetId="8">'[1]Прил1'!#REF!</definedName>
    <definedName name="_ftnref2_1" localSheetId="9">'[1]Прил1'!#REF!</definedName>
    <definedName name="_ftnref2_1" localSheetId="10">'[1]Прил1'!#REF!</definedName>
    <definedName name="_ftnref2_1" localSheetId="11">'[1]Прил1'!#REF!</definedName>
    <definedName name="_ftnref2_1">'Прил1'!#REF!</definedName>
    <definedName name="_ftnref2_2" localSheetId="5">#REF!</definedName>
    <definedName name="_ftnref2_2" localSheetId="6">#REF!</definedName>
    <definedName name="_ftnref2_2" localSheetId="2">#REF!</definedName>
    <definedName name="_ftnref2_2" localSheetId="3">#REF!</definedName>
    <definedName name="_ftnref2_2" localSheetId="4">#REF!</definedName>
    <definedName name="_ftnref2_2" localSheetId="8">#REF!</definedName>
    <definedName name="_ftnref2_2" localSheetId="10">#REF!</definedName>
    <definedName name="_ftnref2_2">#REF!</definedName>
    <definedName name="_ftnref3_1" localSheetId="5">#REF!</definedName>
    <definedName name="_ftnref3_1" localSheetId="6">#REF!</definedName>
    <definedName name="_ftnref3_1" localSheetId="12">'[1]Прил1'!#REF!</definedName>
    <definedName name="_ftnref3_1" localSheetId="13">'[1]Прил1'!#REF!</definedName>
    <definedName name="_ftnref3_1" localSheetId="2">'Прил1'!#REF!</definedName>
    <definedName name="_ftnref3_1" localSheetId="3">#REF!</definedName>
    <definedName name="_ftnref3_1" localSheetId="4">#REF!</definedName>
    <definedName name="_ftnref3_1" localSheetId="7">'[1]Прил1'!#REF!</definedName>
    <definedName name="_ftnref3_1" localSheetId="8">'[1]Прил1'!#REF!</definedName>
    <definedName name="_ftnref3_1" localSheetId="9">'[1]Прил1'!#REF!</definedName>
    <definedName name="_ftnref3_1" localSheetId="10">'[1]Прил1'!#REF!</definedName>
    <definedName name="_ftnref3_1" localSheetId="11">'[1]Прил1'!#REF!</definedName>
    <definedName name="_ftnref3_1">'Прил1'!#REF!</definedName>
    <definedName name="_ftnref3_2" localSheetId="5">#REF!</definedName>
    <definedName name="_ftnref3_2" localSheetId="6">#REF!</definedName>
    <definedName name="_ftnref3_2" localSheetId="2">#REF!</definedName>
    <definedName name="_ftnref3_2" localSheetId="3">#REF!</definedName>
    <definedName name="_ftnref3_2" localSheetId="4">#REF!</definedName>
    <definedName name="_ftnref3_2" localSheetId="8">#REF!</definedName>
    <definedName name="_ftnref3_2" localSheetId="10">#REF!</definedName>
    <definedName name="_ftnref3_2">#REF!</definedName>
    <definedName name="_xlnm._FilterDatabase" localSheetId="5" hidden="1">'Прил 4'!$A$29:$G$147</definedName>
    <definedName name="_xlnm._FilterDatabase" localSheetId="6" hidden="1">'Прил 4.1'!$A$29:$G$133</definedName>
    <definedName name="_xlnm._FilterDatabase" localSheetId="3" hidden="1">'Прил3'!$A$29:$G$142</definedName>
    <definedName name="_xlnm._FilterDatabase" localSheetId="4" hidden="1">'Прил3.1'!$A$29:$G$131</definedName>
    <definedName name="Excel_BuiltIn__FilterDatabase_1" localSheetId="5">#REF!</definedName>
    <definedName name="Excel_BuiltIn__FilterDatabase_1" localSheetId="6">#REF!</definedName>
    <definedName name="Excel_BuiltIn__FilterDatabase_1" localSheetId="3">#REF!</definedName>
    <definedName name="Excel_BuiltIn__FilterDatabase_1" localSheetId="4">#REF!</definedName>
    <definedName name="Excel_BuiltIn__FilterDatabase_1">#REF!</definedName>
    <definedName name="Excel_BuiltIn__FilterDatabase_1_1" localSheetId="5">#REF!</definedName>
    <definedName name="Excel_BuiltIn__FilterDatabase_1_1" localSheetId="6">#REF!</definedName>
    <definedName name="Excel_BuiltIn__FilterDatabase_1_1" localSheetId="3">#REF!</definedName>
    <definedName name="Excel_BuiltIn__FilterDatabase_1_1" localSheetId="4">#REF!</definedName>
    <definedName name="Excel_BuiltIn__FilterDatabase_1_1">#REF!</definedName>
    <definedName name="Excel_BuiltIn__FilterDatabase_3" localSheetId="5">#REF!</definedName>
    <definedName name="Excel_BuiltIn__FilterDatabase_3" localSheetId="6">#REF!</definedName>
    <definedName name="Excel_BuiltIn__FilterDatabase_3" localSheetId="3">#REF!</definedName>
    <definedName name="Excel_BuiltIn__FilterDatabase_3" localSheetId="4">#REF!</definedName>
    <definedName name="Excel_BuiltIn__FilterDatabase_3">#REF!</definedName>
    <definedName name="Excel_BuiltIn__FilterDatabase_5" localSheetId="5">#REF!</definedName>
    <definedName name="Excel_BuiltIn__FilterDatabase_5" localSheetId="6">#REF!</definedName>
    <definedName name="Excel_BuiltIn__FilterDatabase_5" localSheetId="3">#REF!</definedName>
    <definedName name="Excel_BuiltIn__FilterDatabase_5" localSheetId="4">#REF!</definedName>
    <definedName name="Excel_BuiltIn__FilterDatabase_5">#REF!</definedName>
    <definedName name="Excel_BuiltIn_Print_Area_11" localSheetId="5">#REF!</definedName>
    <definedName name="Excel_BuiltIn_Print_Area_11" localSheetId="6">#REF!</definedName>
    <definedName name="Excel_BuiltIn_Print_Area_11" localSheetId="3">#REF!</definedName>
    <definedName name="Excel_BuiltIn_Print_Area_11" localSheetId="4">#REF!</definedName>
    <definedName name="Excel_BuiltIn_Print_Area_11">#REF!</definedName>
    <definedName name="Excel_BuiltIn_Print_Area_1_1" localSheetId="5">#REF!</definedName>
    <definedName name="Excel_BuiltIn_Print_Area_1_1" localSheetId="6">#REF!</definedName>
    <definedName name="Excel_BuiltIn_Print_Area_1_1" localSheetId="3">#REF!</definedName>
    <definedName name="Excel_BuiltIn_Print_Area_1_1" localSheetId="4">#REF!</definedName>
    <definedName name="Excel_BuiltIn_Print_Area_1_1">#REF!</definedName>
    <definedName name="Excel_BuiltIn_Print_Area_2" localSheetId="5">#REF!</definedName>
    <definedName name="Excel_BuiltIn_Print_Area_2" localSheetId="6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3" localSheetId="5">#REF!</definedName>
    <definedName name="Excel_BuiltIn_Print_Area_3" localSheetId="6">#REF!</definedName>
    <definedName name="Excel_BuiltIn_Print_Area_3" localSheetId="3">#REF!</definedName>
    <definedName name="Excel_BuiltIn_Print_Area_3" localSheetId="4">#REF!</definedName>
    <definedName name="Excel_BuiltIn_Print_Area_3">#REF!</definedName>
    <definedName name="Excel_BuiltIn_Print_Area_5" localSheetId="5">#REF!</definedName>
    <definedName name="Excel_BuiltIn_Print_Area_5" localSheetId="6">#REF!</definedName>
    <definedName name="Excel_BuiltIn_Print_Area_5" localSheetId="3">#REF!</definedName>
    <definedName name="Excel_BuiltIn_Print_Area_5" localSheetId="4">#REF!</definedName>
    <definedName name="Excel_BuiltIn_Print_Area_5">#REF!</definedName>
    <definedName name="Excel_BuiltIn_Print_Titles_1" localSheetId="5">#REF!</definedName>
    <definedName name="Excel_BuiltIn_Print_Titles_1" localSheetId="6">#REF!</definedName>
    <definedName name="Excel_BuiltIn_Print_Titles_1" localSheetId="3">#REF!</definedName>
    <definedName name="Excel_BuiltIn_Print_Titles_1" localSheetId="4">#REF!</definedName>
    <definedName name="Excel_BuiltIn_Print_Titles_1">#REF!</definedName>
    <definedName name="Excel_BuiltIn_Print_Titles_11" localSheetId="5">#REF!</definedName>
    <definedName name="Excel_BuiltIn_Print_Titles_11" localSheetId="6">#REF!</definedName>
    <definedName name="Excel_BuiltIn_Print_Titles_11" localSheetId="3">#REF!</definedName>
    <definedName name="Excel_BuiltIn_Print_Titles_11" localSheetId="4">#REF!</definedName>
    <definedName name="Excel_BuiltIn_Print_Titles_11">#REF!</definedName>
    <definedName name="Excel_BuiltIn_Print_Titles_1_1" localSheetId="5">#REF!</definedName>
    <definedName name="Excel_BuiltIn_Print_Titles_1_1" localSheetId="6">#REF!</definedName>
    <definedName name="Excel_BuiltIn_Print_Titles_1_1" localSheetId="3">#REF!</definedName>
    <definedName name="Excel_BuiltIn_Print_Titles_1_1" localSheetId="4">#REF!</definedName>
    <definedName name="Excel_BuiltIn_Print_Titles_1_1">#REF!</definedName>
    <definedName name="Excel_BuiltIn_Print_Titles_2" localSheetId="5">#REF!</definedName>
    <definedName name="Excel_BuiltIn_Print_Titles_2" localSheetId="6">#REF!</definedName>
    <definedName name="Excel_BuiltIn_Print_Titles_2" localSheetId="3">#REF!</definedName>
    <definedName name="Excel_BuiltIn_Print_Titles_2" localSheetId="4">#REF!</definedName>
    <definedName name="Excel_BuiltIn_Print_Titles_2">#REF!</definedName>
    <definedName name="Excel_BuiltIn_Print_Titles_3" localSheetId="5">#REF!</definedName>
    <definedName name="Excel_BuiltIn_Print_Titles_3" localSheetId="6">#REF!</definedName>
    <definedName name="Excel_BuiltIn_Print_Titles_3" localSheetId="3">#REF!</definedName>
    <definedName name="Excel_BuiltIn_Print_Titles_3" localSheetId="4">#REF!</definedName>
    <definedName name="Excel_BuiltIn_Print_Titles_3">#REF!</definedName>
    <definedName name="Excel_BuiltIn_Print_Titles_4" localSheetId="5">#REF!</definedName>
    <definedName name="Excel_BuiltIn_Print_Titles_4" localSheetId="6">#REF!</definedName>
    <definedName name="Excel_BuiltIn_Print_Titles_4" localSheetId="3">#REF!</definedName>
    <definedName name="Excel_BuiltIn_Print_Titles_4" localSheetId="4">#REF!</definedName>
    <definedName name="Excel_BuiltIn_Print_Titles_4">#REF!</definedName>
    <definedName name="Excel_BuiltIn_Print_Titles_5" localSheetId="5">#REF!</definedName>
    <definedName name="Excel_BuiltIn_Print_Titles_5" localSheetId="6">#REF!</definedName>
    <definedName name="Excel_BuiltIn_Print_Titles_5" localSheetId="3">#REF!</definedName>
    <definedName name="Excel_BuiltIn_Print_Titles_5" localSheetId="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5">'Прил 4'!$28:$29</definedName>
    <definedName name="_xlnm.Print_Titles" localSheetId="6">'Прил 4.1'!$28:$29</definedName>
    <definedName name="_xlnm.Print_Titles" localSheetId="0">'Прил1'!$27:$27</definedName>
    <definedName name="_xlnm.Print_Titles" localSheetId="3">'Прил3'!$28:$29</definedName>
    <definedName name="_xlnm.Print_Titles" localSheetId="4">'Прил3.1'!$28:$29</definedName>
    <definedName name="_xlnm.Print_Area" localSheetId="12">'Прил 8'!$A$1:$F$30</definedName>
    <definedName name="_xlnm.Print_Area" localSheetId="13">'Прил 9'!$A$1:$J$46</definedName>
    <definedName name="_xlnm.Print_Area" localSheetId="9">'Прил6'!$A$3:$I$35</definedName>
    <definedName name="_xlnm.Print_Area" localSheetId="10">'Прил6.1'!$A$1:$E$35</definedName>
    <definedName name="_xlnm.Print_Area" localSheetId="11">'Прил7'!$A$1:$D$34</definedName>
    <definedName name="оо" localSheetId="5">#REF!</definedName>
    <definedName name="оо" localSheetId="6">#REF!</definedName>
    <definedName name="оо" localSheetId="2">#REF!</definedName>
    <definedName name="оо" localSheetId="3">#REF!</definedName>
    <definedName name="оо" localSheetId="4">#REF!</definedName>
    <definedName name="оо" localSheetId="8">#REF!</definedName>
    <definedName name="оо" localSheetId="10">#REF!</definedName>
    <definedName name="оо">#REF!</definedName>
    <definedName name="про" localSheetId="5">'[3]Прил1'!#REF!</definedName>
    <definedName name="про" localSheetId="6">'[3]Прил1'!#REF!</definedName>
    <definedName name="про" localSheetId="2">'[3]Прил1'!#REF!</definedName>
    <definedName name="про" localSheetId="3">'[3]Прил1'!#REF!</definedName>
    <definedName name="про" localSheetId="4">'[3]Прил1'!#REF!</definedName>
    <definedName name="про" localSheetId="8">'[3]Прил1'!#REF!</definedName>
    <definedName name="про" localSheetId="10">'[3]Прил1'!#REF!</definedName>
    <definedName name="про">'[3]Прил1'!#REF!</definedName>
    <definedName name="т" localSheetId="5">#REF!</definedName>
    <definedName name="т" localSheetId="6">#REF!</definedName>
    <definedName name="т" localSheetId="2">#REF!</definedName>
    <definedName name="т" localSheetId="3">#REF!</definedName>
    <definedName name="т" localSheetId="4">#REF!</definedName>
    <definedName name="т" localSheetId="8">#REF!</definedName>
    <definedName name="т" localSheetId="10">#REF!</definedName>
    <definedName name="т">#REF!</definedName>
    <definedName name="я" localSheetId="5">#REF!</definedName>
    <definedName name="я" localSheetId="6">#REF!</definedName>
    <definedName name="я" localSheetId="2">#REF!</definedName>
    <definedName name="я" localSheetId="3">#REF!</definedName>
    <definedName name="я" localSheetId="4">#REF!</definedName>
    <definedName name="я" localSheetId="8">#REF!</definedName>
    <definedName name="я" localSheetId="10">#REF!</definedName>
    <definedName name="я">#REF!</definedName>
    <definedName name="яна" localSheetId="5">#REF!</definedName>
    <definedName name="яна" localSheetId="6">#REF!</definedName>
    <definedName name="яна" localSheetId="3">#REF!</definedName>
    <definedName name="яна" localSheetId="4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<sst xmlns="http://schemas.openxmlformats.org/spreadsheetml/2006/main" count="2229" uniqueCount="394">
  <si>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</si>
  <si>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</si>
  <si>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</si>
  <si>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</si>
  <si>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</si>
  <si>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</si>
  <si>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</si>
  <si>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</si>
  <si>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</si>
  <si>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</si>
  <si>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</si>
  <si>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Наименование</t>
  </si>
  <si>
    <t>Другие общегосударственные вопросы</t>
  </si>
  <si>
    <t>Финансово-экономическое управление администрации Олюторского муниципального района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</si>
  <si>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</si>
  <si>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</si>
  <si>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</si>
  <si>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</si>
  <si>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</si>
  <si>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</si>
  <si>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</si>
  <si>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</si>
  <si>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</si>
  <si>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</si>
  <si>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</si>
  <si>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</si>
  <si>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</si>
  <si>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</si>
  <si>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</si>
  <si>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</si>
  <si>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</si>
  <si>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</si>
  <si>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 xml:space="preserve"> за счет средств федерального бюджета</t>
  </si>
  <si>
    <t>№ п/п</t>
  </si>
  <si>
    <t>Общегосударственные вопросы</t>
  </si>
  <si>
    <t>тыс. рублей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</si>
  <si>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</si>
  <si>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</si>
  <si>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</si>
  <si>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</si>
  <si>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</si>
  <si>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</si>
  <si>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</si>
  <si>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</si>
  <si>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</si>
  <si>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</si>
  <si>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</si>
  <si>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</si>
  <si>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</si>
  <si>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</si>
  <si>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</si>
  <si>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</si>
  <si>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</si>
  <si>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</si>
  <si>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Прочие доходы от использования имущества и прав, находящихся в муниципальной собственности</t>
  </si>
  <si>
    <t>2</t>
  </si>
  <si>
    <t>0000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</si>
  <si>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</si>
  <si>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</si>
  <si>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</si>
  <si>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</si>
  <si>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</si>
  <si>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</si>
  <si>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</si>
  <si>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</si>
  <si>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</si>
  <si>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</si>
  <si>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Под-раздел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</si>
  <si>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</si>
  <si>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</si>
  <si>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</si>
  <si>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</si>
  <si>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</si>
  <si>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10</t>
  </si>
  <si>
    <t>Уменьшение прочих остатков денежных средств бюджетов</t>
  </si>
  <si>
    <t>4</t>
  </si>
  <si>
    <t>5</t>
  </si>
  <si>
    <t>6</t>
  </si>
  <si>
    <t>500</t>
  </si>
  <si>
    <t>04</t>
  </si>
  <si>
    <t>Штрафы, санкции, возмещение ущерба</t>
  </si>
  <si>
    <t>ИТОГО ДОХОДОВ</t>
  </si>
  <si>
    <t>01</t>
  </si>
  <si>
    <t>08</t>
  </si>
  <si>
    <t>05</t>
  </si>
  <si>
    <t>02</t>
  </si>
  <si>
    <t>03</t>
  </si>
  <si>
    <t>00</t>
  </si>
  <si>
    <t>00000</t>
  </si>
  <si>
    <t>000</t>
  </si>
  <si>
    <t>3</t>
  </si>
  <si>
    <t>Раздел</t>
  </si>
  <si>
    <t>1 13 02995 10 0000 130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</si>
  <si>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</si>
  <si>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</si>
  <si>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</si>
  <si>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</si>
  <si>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</si>
  <si>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</si>
  <si>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</si>
  <si>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</si>
  <si>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</si>
  <si>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</si>
  <si>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Жилищно-коммунальное хозяйство</t>
  </si>
  <si>
    <t>Культура</t>
  </si>
  <si>
    <t>Межбюджетные трансферты</t>
  </si>
  <si>
    <t>Расходы за счет средств федерального бюджета</t>
  </si>
  <si>
    <t>Расходы за счет средств краевого бюджета</t>
  </si>
  <si>
    <t>Всего</t>
  </si>
  <si>
    <t>Непрограммные расходы</t>
  </si>
  <si>
    <t>за счет средств краевого бюджета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</si>
  <si>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</si>
  <si>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</si>
  <si>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</si>
  <si>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</si>
  <si>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</si>
  <si>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</si>
  <si>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</si>
  <si>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</si>
  <si>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</si>
  <si>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</si>
  <si>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</si>
  <si>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</si>
  <si>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</si>
  <si>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</si>
  <si>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</si>
  <si>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</si>
  <si>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</si>
  <si>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</si>
  <si>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</si>
  <si>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</si>
  <si>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</si>
  <si>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</si>
  <si>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1 11 05035 10 0000 120</t>
  </si>
  <si>
    <t>1 11 09045 10 0000 120</t>
  </si>
  <si>
    <t>1 13 01995 10 0000 130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</si>
  <si>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</si>
  <si>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</si>
  <si>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</si>
  <si>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</si>
  <si>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</si>
  <si>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</si>
  <si>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</si>
  <si>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</si>
  <si>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</si>
  <si>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</si>
  <si>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</si>
  <si>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</si>
  <si>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</si>
  <si>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</si>
  <si>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1 17 01050 10 0000 180</t>
  </si>
  <si>
    <t>1 17 05050 10 0000 180</t>
  </si>
  <si>
    <t>Благоустройство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</si>
  <si>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</si>
  <si>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</si>
  <si>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</si>
  <si>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</si>
  <si>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</si>
  <si>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</si>
  <si>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</si>
  <si>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</si>
  <si>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Приложение № 1</t>
  </si>
  <si>
    <t>Приложение № 2</t>
  </si>
  <si>
    <t>Приложение № 4</t>
  </si>
  <si>
    <t>тыс.рублей</t>
  </si>
  <si>
    <t>Приложение № 5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</si>
  <si>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</si>
  <si>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</si>
  <si>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</si>
  <si>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</si>
  <si>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</si>
  <si>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</si>
  <si>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</si>
  <si>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</si>
  <si>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</si>
  <si>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</si>
  <si>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</si>
  <si>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</si>
  <si>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</si>
  <si>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</si>
  <si>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</si>
  <si>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</si>
  <si>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</si>
  <si>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</si>
  <si>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</si>
  <si>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</si>
  <si>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</si>
  <si>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 xml:space="preserve">Резервный фонд </t>
  </si>
  <si>
    <t>Дорожное хозяйство (дорожные фонды)</t>
  </si>
  <si>
    <t>09</t>
  </si>
  <si>
    <t>Национальная экономика</t>
  </si>
  <si>
    <t>Расходы на осуществление первичного воинского учета на территориях, где отсутствуют военные комиссариаты.</t>
  </si>
  <si>
    <t>Жилищное хозяйство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</si>
  <si>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</si>
  <si>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</si>
  <si>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</si>
  <si>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</si>
  <si>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</si>
  <si>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</si>
  <si>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</si>
  <si>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</si>
  <si>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</si>
  <si>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</si>
  <si>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</si>
  <si>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</si>
  <si>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</si>
  <si>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Годовой объем </t>
  </si>
  <si>
    <t>06033</t>
  </si>
  <si>
    <t xml:space="preserve">Земельный налог, </t>
  </si>
  <si>
    <t>99 0 00 10020</t>
  </si>
  <si>
    <t>99 0 00 10010</t>
  </si>
  <si>
    <t>99 0 00 00000</t>
  </si>
  <si>
    <t>99 0 00 40080</t>
  </si>
  <si>
    <t>99 0 00 51180</t>
  </si>
  <si>
    <t>99 0 00 10200</t>
  </si>
  <si>
    <t xml:space="preserve">Годовой объем ассигнований </t>
  </si>
  <si>
    <t>Приложение № 3</t>
  </si>
  <si>
    <t>Приложение № 8</t>
  </si>
  <si>
    <t>Налог на имущество</t>
  </si>
  <si>
    <t>01030</t>
  </si>
  <si>
    <t xml:space="preserve"> главного администратора доходов</t>
  </si>
  <si>
    <t>доходов местного бюджета</t>
  </si>
  <si>
    <t>Органы государственной власти Российской Федерации</t>
  </si>
  <si>
    <t xml:space="preserve">Целевая статья </t>
  </si>
  <si>
    <t>ВСЕГО</t>
  </si>
  <si>
    <t>Раздел, под-раздел</t>
  </si>
  <si>
    <t>0102</t>
  </si>
  <si>
    <t>0104</t>
  </si>
  <si>
    <t>0106</t>
  </si>
  <si>
    <t>0111</t>
  </si>
  <si>
    <t>0113</t>
  </si>
  <si>
    <t>0203</t>
  </si>
  <si>
    <t>0501</t>
  </si>
  <si>
    <t>0503</t>
  </si>
  <si>
    <t>0505</t>
  </si>
  <si>
    <t>0801</t>
  </si>
  <si>
    <t xml:space="preserve">источников финансирования дефицита местного бюджета </t>
  </si>
  <si>
    <t xml:space="preserve"> главного администратора источноков</t>
  </si>
  <si>
    <t>Другие вопросы в области жилищно-коммунального хозяйства</t>
  </si>
  <si>
    <t>Приложение № 2.1</t>
  </si>
  <si>
    <t>Приложение № 3.1</t>
  </si>
  <si>
    <t>Приложение № 4.1</t>
  </si>
  <si>
    <t>Приложение № 5.1</t>
  </si>
  <si>
    <t>Приложение № 6.1</t>
  </si>
  <si>
    <t>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</si>
  <si>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</si>
  <si>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</si>
  <si>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</si>
  <si>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</si>
  <si>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</si>
  <si>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Платежи, взимаемые органами местного самоуправления(организациями)сельских поселений за выполнение определенных функций</t>
  </si>
  <si>
    <t>Невыясненные поступления, зачисляемые в бюджет сельских поселений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</si>
  <si>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</si>
  <si>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</si>
  <si>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</si>
  <si>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</si>
  <si>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</si>
  <si>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Р.Ф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</si>
  <si>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</si>
  <si>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</si>
  <si>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</si>
  <si>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</si>
  <si>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</si>
  <si>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Условно утвержденные расходы</t>
  </si>
  <si>
    <t>Субсидии - всего, в том числе: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</si>
  <si>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края(за исключением инвестицоинных мероприятий и субсидий, которым присвоены отдельные коды)</t>
  </si>
  <si>
    <t>Основное мероприятие "Проведение иероприятий направленных на ремонт ветхих и аварийных сетей"</t>
  </si>
  <si>
    <t>99 0 00 10011</t>
  </si>
  <si>
    <t>99 0 00 10012</t>
  </si>
  <si>
    <t>2 02 15001 10 0000 150</t>
  </si>
  <si>
    <t>2 02 29999 10 0000 150</t>
  </si>
  <si>
    <t>2 02 35930 10 0000 150</t>
  </si>
  <si>
    <t>2 02 35118 10 0000 150</t>
  </si>
  <si>
    <t>2 02 30024 10 0000 150</t>
  </si>
  <si>
    <t>2 02 49999 10 0000 150</t>
  </si>
  <si>
    <t>150</t>
  </si>
  <si>
    <t>Подпрограмма "Энергосбережение и повышение энергетической эффективности в Камчатском крае"</t>
  </si>
  <si>
    <t>2 19 60010 10 0000 150</t>
  </si>
  <si>
    <t>2 07 05030 10 0000 150</t>
  </si>
  <si>
    <t>2 02 90054 10 0000 150</t>
  </si>
  <si>
    <t>2 08 05000 10 0000 150</t>
  </si>
  <si>
    <t>Перечисления из бюджета сельских поселеий(в бюджет сельского поселения) для осуществления возврата(зачета)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суммы.</t>
  </si>
  <si>
    <t>99 0 00 10030</t>
  </si>
  <si>
    <t>99 0 00 10040</t>
  </si>
  <si>
    <t>99 0 00 40060</t>
  </si>
  <si>
    <t>99 0 00 T0060</t>
  </si>
  <si>
    <t>Расходы в Фонд капитального ремонта</t>
  </si>
  <si>
    <t>99 0 00 10042</t>
  </si>
  <si>
    <t>Расходы на уличное освещение и ремонт внутридомовых тепловых сетей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</si>
  <si>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 и по организации досуга и обеспечения жителей поселения.</t>
  </si>
  <si>
    <t>Расходы на развитие дорожного хозяйства.</t>
  </si>
  <si>
    <t>99 0 00 10043</t>
  </si>
  <si>
    <t>01013</t>
  </si>
  <si>
    <t>Годовой объем ассигнований на 2023 год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</si>
  <si>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и по организации досуга и обеспечение жителей поселения в соответствии с заключенными соглашниями</t>
  </si>
  <si>
    <t>на 2023 год</t>
  </si>
  <si>
    <t xml:space="preserve">Годовой объем ассигнований  на 2023 год
</t>
  </si>
  <si>
    <t>2023 год</t>
  </si>
  <si>
    <t>в 2023 году</t>
  </si>
  <si>
    <t>Расходы на развитие дорожного хозяйства</t>
  </si>
  <si>
    <t>Непрограмные расходы</t>
  </si>
  <si>
    <t>муниципального образования сельского поселения "село Ачайваям"</t>
  </si>
  <si>
    <t xml:space="preserve">"О бюджете  муниципального образования сельского поселения "село Ачайваям" </t>
  </si>
  <si>
    <t>Администрация муниципального образования сельского поселения "село Ачайваям"</t>
  </si>
  <si>
    <t>29999</t>
  </si>
  <si>
    <t>Расходы на благоустройство</t>
  </si>
  <si>
    <t xml:space="preserve">05 </t>
  </si>
  <si>
    <t xml:space="preserve">03 </t>
  </si>
  <si>
    <t>933</t>
  </si>
  <si>
    <t>20000</t>
  </si>
  <si>
    <t>15001</t>
  </si>
  <si>
    <t>10000</t>
  </si>
  <si>
    <t>30024</t>
  </si>
  <si>
    <t>35118</t>
  </si>
  <si>
    <t>30000</t>
  </si>
  <si>
    <t>3000</t>
  </si>
  <si>
    <t>к Решению Совета депутатов 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</si>
  <si>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</t>
  </si>
  <si>
    <t xml:space="preserve"> Высшее должностное лицо администрации  муниципального образования сельского поселения "село Ачайваям".</t>
  </si>
  <si>
    <t>Обеспечение деятельности муниципальных органов власти  муниципального образования сельского поселения "село Ачайваям", за исключением обособленных расходов, которым присваиваются уникальные коды</t>
  </si>
  <si>
    <t>Расходы связанные с Резервным фондом администрации муниципального образования сельского поселения с. Ачайваям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</si>
  <si>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на 2021 год"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</si>
  <si>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Ачайваям, за исключением обособленных расходов, которым присваиваются уникальные коды.</t>
  </si>
  <si>
    <t>Муниципальное образование сельское поселение «село Ачайваям»</t>
  </si>
  <si>
    <t>Источники финансирования дефицита  бюджета муниципального образования сельского поселения "село Ачайваям":</t>
  </si>
  <si>
    <t>муниципальное образование сельское поселение "село Ачайваям"</t>
  </si>
  <si>
    <t>Кредитные соглашения и договоры, заключенные от имени муниципального образования сельского поселения "село Ачайваям"</t>
  </si>
  <si>
    <t xml:space="preserve"> Исполнение  муниципальных гарантий  муниципального образования сельского поселения "село Ачайваям"</t>
  </si>
  <si>
    <t>99 0 00 10044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</si>
  <si>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</si>
  <si>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</si>
  <si>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 xml:space="preserve"> на 2022 год и на плановый период 2023 и 2024 годов"   </t>
  </si>
  <si>
    <t>Годовой объем на 2024 год</t>
  </si>
  <si>
    <t>Годовой объем ассигнований на 2024 год</t>
  </si>
  <si>
    <t>на 2024 год</t>
  </si>
  <si>
    <t>Годовой объем 2024 год</t>
  </si>
  <si>
    <t xml:space="preserve">Годовой объем ассигнований  на 2024 год
</t>
  </si>
  <si>
    <t>2024 год</t>
  </si>
  <si>
    <t>в 2024 году</t>
  </si>
  <si>
    <t xml:space="preserve">на 2023 год и на плановый период 2024 и 2025 годов"   </t>
  </si>
  <si>
    <t>Главные администраторы доходов  местного бюджета   на 2023 год и на плановый период 2024 и 2025 годов</t>
  </si>
  <si>
    <t>2 02 15002 10 0001 150</t>
  </si>
  <si>
    <t>Дотации бюджетам сельских поселений на поддержку мер по обеспечению сбалансированности бюджетов, поступающие из краевого бюджета</t>
  </si>
  <si>
    <t>2 02 15002 10 0002 150</t>
  </si>
  <si>
    <t>Дотации бюджетам сельских поселений на поддержку мер по обеспечению сбалансированности бюджетов, поступающие из бюджета Олюторского муниципального района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</si>
  <si>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</si>
  <si>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</si>
  <si>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</si>
  <si>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направляемые на формирование муниципального дорожного фонда)</t>
  </si>
  <si>
    <t>ДОХОДЫ МЕСТНОГО БЮДЖЕТА НА 2023 ГОД</t>
  </si>
  <si>
    <t>ДОХОДЫ МЕСТНОГО БЮДЖЕТА НА ПЛАНОВЫЙ ПЕРИОД 2024 И 2025 ГОДОВ</t>
  </si>
  <si>
    <t>Годовой объем на 2025 год</t>
  </si>
  <si>
    <t xml:space="preserve"> на 2023 год и на плановый период 2024 и 2025 годов"  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</si>
  <si>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2023 год</t>
  </si>
  <si>
    <t>Расходы в рамках непрограммных направлений деятельности, за исключением обособленных расходов, которым присваиваются уникальные коды.</t>
  </si>
  <si>
    <t>99 0 00 09980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</si>
  <si>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</si>
  <si>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</si>
  <si>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 на закупку огнетушителей</t>
  </si>
  <si>
    <t>99 0 00 10053</t>
  </si>
  <si>
    <t>99 0 00 10047</t>
  </si>
  <si>
    <t>Расходы связанные с текущим содержанием домов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</si>
  <si>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Региональный проект "Жилье". Реализация проектов по развитию территорий, расположенных в границах населенных пунктов, предусматривающих строительство жилья.</t>
  </si>
  <si>
    <t>99 0 F1 70015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</si>
  <si>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Вывенка, за исключением обособленных расходов, которым присваиваются уникальные коды.</t>
  </si>
  <si>
    <t>99 0 F1 Т0015</t>
  </si>
  <si>
    <t>Закупка товаров, работ и услуг для государственных (муниципальных) нужд (софинансирование)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</si>
  <si>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плановый период 2024 и 2025 годов</t>
  </si>
  <si>
    <t>Ведомственная структура расходов местного бюджета на 2023 год</t>
  </si>
  <si>
    <t>Ведомственная структура расходов местного бюджета на плановый период 2024 и 2025 годов</t>
  </si>
  <si>
    <t>Годовой объем ассигнований на 2025 год</t>
  </si>
  <si>
    <t xml:space="preserve"> на 2023 год  и на плановый период 2024 и 2025 годов"   </t>
  </si>
  <si>
    <t xml:space="preserve">от   ноября 2022 года  №  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</si>
  <si>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2023 году</t>
  </si>
  <si>
    <t xml:space="preserve">от   ноября  2022 года № 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</si>
  <si>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плановом периоде 2024 и 2025 годов</t>
  </si>
  <si>
    <t>на 2025год</t>
  </si>
  <si>
    <t>Источники финансирования дефицита местного бюджета  на 2023 год .</t>
  </si>
  <si>
    <t>Источники финансирования дефицита местного бюджета  на плановый период 2024 и 2025 годов</t>
  </si>
  <si>
    <t>Годовой объем 2025 год</t>
  </si>
  <si>
    <t>"О бюджете  муниципального образования сельского поселения "село Ачайваям на 2023 год и на плановый период 2024 и 2025 годов"</t>
  </si>
  <si>
    <t xml:space="preserve">    Главные администраторы источников финансирования дефицита местного бюджета  на 2023 год и  на плановый период 2024 и 2025 годов и источники финансирования дефицита, администрируемые ими </t>
  </si>
  <si>
    <t>"О бюджете  муниципального образования сельского поселения "село Ачайваям" на 2023 год и на плановый период 2024 и 2025 годов</t>
  </si>
  <si>
    <t>Распределение бюджетных ассигнований на реализацию муниципальных программ  муниципального образования сельского поселения "село Ачайваям"
 на 2023 год  и на плановый период 2024 и 2025 годов</t>
  </si>
  <si>
    <t xml:space="preserve">Годовой объем ассигнований  на 2025 год
</t>
  </si>
  <si>
    <t>Программа муниципальных внутренних заимствований муниципального образования сельского полселения "село Ачайваям"
на 2023 год и на плановый период 2024 и 2025 годов</t>
  </si>
  <si>
    <t>2025 год</t>
  </si>
  <si>
    <t>"О бюджете  муниципального образования сельского поселения "село Ачайваям"на 2023 год и на плановый период 2024 и 2025 годов</t>
  </si>
  <si>
    <t>Программа муниципальных гарантий  муниципального образования сельского поселения "село Ачайваям"в валюте Российской Федерации на 2023 год и на плановый период 2024 и 2025 годов</t>
  </si>
  <si>
    <t xml:space="preserve"> 1.1. Перечень подлежащих предоставлению муниципальных гарантий  муниципального образования сельского поселения "село Ачайваям" в 2023 году и на плановый период 2024 и 2025 годов </t>
  </si>
  <si>
    <t xml:space="preserve">1.2. Общий объем бюджетных ассигнований, предусмотренных на исполнение муниципальных гарантий муниципального образования сельского поселения "село Ачайваям" по возможным гарантийным случаям  в 2023 году и в плановом периоде 2024 и 2025 годов </t>
  </si>
  <si>
    <t>в 2025 году</t>
  </si>
  <si>
    <t>Распределение бюджетных ассигнований дорожного фонда  муниципального образования сельского поселения "село Ачайваям" на 2023 год и на плановый период 2024 и 2025 годов</t>
  </si>
  <si>
    <t xml:space="preserve"> от  21 ноября  2022 года  № 39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</si>
</sst>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&quot;р.&quot;"/>
    <numFmt numFmtId="202" formatCode="[$-FC19]d\ mmmm\ yyyy\ &quot;г.&quot;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_ ;[Red]\-#,##0.00000\ "/>
    <numFmt numFmtId="209" formatCode="#,##0.00_ ;[Red]\-#,##0.00\ "/>
    <numFmt numFmtId="210" formatCode="0.0%"/>
    <numFmt numFmtId="211" formatCode="0.00000%"/>
    <numFmt numFmtId="212" formatCode="0.00000000%"/>
    <numFmt numFmtId="213" formatCode="###,###,###,##0.00000"/>
    <numFmt numFmtId="214" formatCode="#,##0.00000_ ;\-#,##0.00000\ "/>
    <numFmt numFmtId="215" formatCode="_-* #,##0\ _р_._-;\-* #,##0\ _р_._-;_-* &quot;-&quot;??\ _р_._-;_-@_-"/>
    <numFmt numFmtId="216" formatCode="#,##0.00_ ;\-#,##0.00\ "/>
    <numFmt numFmtId="217" formatCode="#,##0.00000&quot;р.&quot;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20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205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05" fontId="4" fillId="0" borderId="0" xfId="0" applyNumberFormat="1" applyFont="1" applyFill="1" applyAlignment="1">
      <alignment vertical="center"/>
    </xf>
    <xf numFmtId="205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05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205" fontId="17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05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05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05" fontId="19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205" fontId="18" fillId="0" borderId="10" xfId="0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205" fontId="18" fillId="0" borderId="10" xfId="0" applyNumberFormat="1" applyFont="1" applyFill="1" applyBorder="1" applyAlignment="1">
      <alignment horizontal="right"/>
    </xf>
    <xf numFmtId="205" fontId="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205" fontId="19" fillId="0" borderId="10" xfId="0" applyNumberFormat="1" applyFont="1" applyFill="1" applyBorder="1" applyAlignment="1">
      <alignment/>
    </xf>
    <xf numFmtId="205" fontId="19" fillId="0" borderId="10" xfId="63" applyNumberFormat="1" applyFont="1" applyFill="1" applyBorder="1" applyAlignment="1">
      <alignment/>
    </xf>
    <xf numFmtId="205" fontId="17" fillId="0" borderId="10" xfId="63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205" fontId="18" fillId="0" borderId="10" xfId="63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205" fontId="18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8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205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right" wrapText="1"/>
    </xf>
    <xf numFmtId="0" fontId="38" fillId="0" borderId="0" xfId="0" applyFont="1" applyFill="1" applyAlignment="1">
      <alignment/>
    </xf>
    <xf numFmtId="0" fontId="35" fillId="0" borderId="12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0" fillId="0" borderId="0" xfId="0" applyFont="1" applyBorder="1" applyAlignment="1">
      <alignment/>
    </xf>
    <xf numFmtId="0" fontId="15" fillId="0" borderId="0" xfId="58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15" fillId="0" borderId="0" xfId="58" applyFill="1">
      <alignment/>
      <protection/>
    </xf>
    <xf numFmtId="0" fontId="42" fillId="0" borderId="10" xfId="58" applyFont="1" applyFill="1" applyBorder="1" applyAlignment="1">
      <alignment wrapText="1"/>
      <protection/>
    </xf>
    <xf numFmtId="0" fontId="15" fillId="0" borderId="0" xfId="58" applyBorder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99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3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95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95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20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indent="2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44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15" xfId="56" applyNumberFormat="1" applyFont="1" applyFill="1" applyBorder="1" applyAlignment="1" applyProtection="1">
      <alignment horizontal="center" vertical="center"/>
      <protection/>
    </xf>
    <xf numFmtId="0" fontId="18" fillId="0" borderId="16" xfId="56" applyNumberFormat="1" applyFont="1" applyFill="1" applyBorder="1" applyAlignment="1" applyProtection="1">
      <alignment horizontal="left" vertical="center"/>
      <protection/>
    </xf>
    <xf numFmtId="0" fontId="17" fillId="0" borderId="15" xfId="56" applyNumberFormat="1" applyFont="1" applyFill="1" applyBorder="1" applyAlignment="1" applyProtection="1">
      <alignment horizontal="center" vertical="center"/>
      <protection/>
    </xf>
    <xf numFmtId="0" fontId="17" fillId="0" borderId="16" xfId="56" applyNumberFormat="1" applyFont="1" applyFill="1" applyBorder="1" applyAlignment="1" applyProtection="1">
      <alignment horizontal="left" vertical="center" wrapText="1"/>
      <protection/>
    </xf>
    <xf numFmtId="0" fontId="17" fillId="0" borderId="16" xfId="56" applyNumberFormat="1" applyFont="1" applyFill="1" applyBorder="1" applyAlignment="1" applyProtection="1">
      <alignment vertical="center" wrapText="1"/>
      <protection/>
    </xf>
    <xf numFmtId="0" fontId="17" fillId="0" borderId="17" xfId="56" applyNumberFormat="1" applyFont="1" applyFill="1" applyBorder="1" applyAlignment="1" applyProtection="1">
      <alignment horizontal="center" vertical="center"/>
      <protection/>
    </xf>
    <xf numFmtId="0" fontId="17" fillId="0" borderId="18" xfId="56" applyNumberFormat="1" applyFont="1" applyFill="1" applyBorder="1" applyAlignment="1" applyProtection="1">
      <alignment horizontal="left" vertical="center" wrapText="1"/>
      <protection/>
    </xf>
    <xf numFmtId="0" fontId="45" fillId="0" borderId="0" xfId="56" applyNumberFormat="1" applyFont="1" applyFill="1" applyBorder="1" applyAlignment="1" applyProtection="1">
      <alignment horizontal="center" vertical="top"/>
      <protection/>
    </xf>
    <xf numFmtId="0" fontId="46" fillId="0" borderId="0" xfId="56" applyNumberFormat="1" applyFont="1" applyFill="1" applyBorder="1" applyAlignment="1" applyProtection="1">
      <alignment horizontal="left" vertical="top"/>
      <protection/>
    </xf>
    <xf numFmtId="0" fontId="45" fillId="0" borderId="0" xfId="56" applyNumberFormat="1" applyFont="1" applyFill="1" applyBorder="1" applyAlignment="1" applyProtection="1">
      <alignment vertical="top"/>
      <protection/>
    </xf>
    <xf numFmtId="205" fontId="37" fillId="0" borderId="10" xfId="72" applyNumberFormat="1" applyFont="1" applyFill="1" applyBorder="1" applyAlignment="1">
      <alignment horizontal="center"/>
    </xf>
    <xf numFmtId="203" fontId="0" fillId="0" borderId="0" xfId="72" applyNumberFormat="1" applyFont="1" applyFill="1" applyAlignment="1">
      <alignment/>
    </xf>
    <xf numFmtId="215" fontId="0" fillId="0" borderId="0" xfId="72" applyNumberFormat="1" applyFont="1" applyFill="1" applyAlignment="1">
      <alignment/>
    </xf>
    <xf numFmtId="0" fontId="7" fillId="0" borderId="0" xfId="57" applyFont="1">
      <alignment/>
      <protection/>
    </xf>
    <xf numFmtId="0" fontId="27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20" xfId="57" applyFont="1" applyBorder="1" applyAlignment="1">
      <alignment vertical="center" wrapText="1"/>
      <protection/>
    </xf>
    <xf numFmtId="4" fontId="27" fillId="0" borderId="20" xfId="57" applyNumberFormat="1" applyFont="1" applyBorder="1" applyAlignment="1">
      <alignment horizontal="right" vertical="center"/>
      <protection/>
    </xf>
    <xf numFmtId="0" fontId="27" fillId="0" borderId="14" xfId="57" applyFont="1" applyBorder="1" applyAlignment="1">
      <alignment horizontal="center" wrapText="1"/>
      <protection/>
    </xf>
    <xf numFmtId="4" fontId="27" fillId="0" borderId="14" xfId="57" applyNumberFormat="1" applyFont="1" applyBorder="1" applyAlignment="1">
      <alignment horizontal="right" wrapText="1"/>
      <protection/>
    </xf>
    <xf numFmtId="0" fontId="8" fillId="0" borderId="14" xfId="57" applyFont="1" applyBorder="1" applyAlignment="1">
      <alignment horizontal="left"/>
      <protection/>
    </xf>
    <xf numFmtId="4" fontId="8" fillId="0" borderId="14" xfId="57" applyNumberFormat="1" applyFont="1" applyBorder="1" applyAlignment="1">
      <alignment horizontal="right"/>
      <protection/>
    </xf>
    <xf numFmtId="0" fontId="27" fillId="0" borderId="20" xfId="57" applyFont="1" applyBorder="1" applyAlignment="1">
      <alignment horizontal="center" vertical="center" wrapText="1"/>
      <protection/>
    </xf>
    <xf numFmtId="4" fontId="27" fillId="0" borderId="14" xfId="57" applyNumberFormat="1" applyFont="1" applyBorder="1" applyAlignment="1">
      <alignment horizontal="right" vertical="center"/>
      <protection/>
    </xf>
    <xf numFmtId="0" fontId="8" fillId="0" borderId="14" xfId="57" applyFont="1" applyBorder="1" applyAlignment="1">
      <alignment vertical="center" wrapText="1"/>
      <protection/>
    </xf>
    <xf numFmtId="0" fontId="8" fillId="0" borderId="21" xfId="57" applyFont="1" applyBorder="1" applyAlignment="1">
      <alignment vertical="center" wrapText="1"/>
      <protection/>
    </xf>
    <xf numFmtId="4" fontId="8" fillId="0" borderId="21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205" fontId="18" fillId="0" borderId="0" xfId="0" applyNumberFormat="1" applyFont="1" applyFill="1" applyBorder="1" applyAlignment="1">
      <alignment/>
    </xf>
    <xf numFmtId="205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28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7" fillId="0" borderId="22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99" fontId="40" fillId="0" borderId="0" xfId="67" applyNumberFormat="1" applyFont="1" applyFill="1" applyBorder="1" applyAlignment="1" applyProtection="1">
      <alignment horizontal="right"/>
      <protection/>
    </xf>
    <xf numFmtId="199" fontId="1" fillId="0" borderId="0" xfId="67" applyNumberFormat="1" applyFont="1" applyFill="1" applyBorder="1" applyAlignment="1" applyProtection="1">
      <alignment horizontal="right"/>
      <protection/>
    </xf>
    <xf numFmtId="199" fontId="1" fillId="0" borderId="0" xfId="67" applyNumberFormat="1" applyFont="1" applyFill="1" applyBorder="1" applyAlignment="1" applyProtection="1">
      <alignment horizontal="right"/>
      <protection/>
    </xf>
    <xf numFmtId="203" fontId="1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200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3" fontId="8" fillId="0" borderId="2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7" fillId="0" borderId="24" xfId="56" applyNumberFormat="1" applyFont="1" applyFill="1" applyBorder="1" applyAlignment="1" applyProtection="1">
      <alignment horizontal="center" vertical="center" wrapText="1"/>
      <protection/>
    </xf>
    <xf numFmtId="0" fontId="17" fillId="0" borderId="25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>
      <alignment/>
      <protection/>
    </xf>
    <xf numFmtId="49" fontId="7" fillId="33" borderId="0" xfId="55" applyNumberFormat="1" applyFont="1" applyFill="1" applyBorder="1" applyAlignment="1">
      <alignment horizontal="center"/>
      <protection/>
    </xf>
    <xf numFmtId="49" fontId="48" fillId="0" borderId="0" xfId="0" applyNumberFormat="1" applyFont="1" applyBorder="1" applyAlignment="1">
      <alignment/>
    </xf>
    <xf numFmtId="49" fontId="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 applyAlignment="1">
      <alignment horizontal="right"/>
      <protection/>
    </xf>
    <xf numFmtId="49" fontId="7" fillId="33" borderId="0" xfId="55" applyNumberFormat="1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wrapText="1"/>
      <protection/>
    </xf>
    <xf numFmtId="49" fontId="4" fillId="33" borderId="0" xfId="55" applyNumberFormat="1" applyFont="1" applyFill="1" applyBorder="1" applyAlignment="1">
      <alignment horizontal="right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9" fontId="49" fillId="33" borderId="10" xfId="55" applyNumberFormat="1" applyFont="1" applyFill="1" applyBorder="1" applyAlignment="1">
      <alignment horizontal="center" vertical="center" wrapText="1"/>
      <protection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213" fontId="50" fillId="0" borderId="14" xfId="0" applyNumberFormat="1" applyFont="1" applyBorder="1" applyAlignment="1">
      <alignment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213" fontId="50" fillId="0" borderId="10" xfId="0" applyNumberFormat="1" applyFont="1" applyBorder="1" applyAlignment="1">
      <alignment wrapText="1"/>
    </xf>
    <xf numFmtId="213" fontId="48" fillId="0" borderId="0" xfId="0" applyNumberFormat="1" applyFont="1" applyBorder="1" applyAlignment="1">
      <alignment/>
    </xf>
    <xf numFmtId="0" fontId="30" fillId="0" borderId="26" xfId="0" applyFont="1" applyFill="1" applyBorder="1" applyAlignment="1">
      <alignment horizontal="left" wrapText="1"/>
    </xf>
    <xf numFmtId="214" fontId="6" fillId="0" borderId="10" xfId="72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8" fillId="0" borderId="0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9" fontId="6" fillId="0" borderId="14" xfId="55" applyNumberFormat="1" applyFont="1" applyFill="1" applyBorder="1" applyAlignment="1">
      <alignment horizontal="center" vertical="center"/>
      <protection/>
    </xf>
    <xf numFmtId="197" fontId="4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horizontal="right" wrapText="1"/>
    </xf>
    <xf numFmtId="0" fontId="91" fillId="0" borderId="0" xfId="0" applyFont="1" applyFill="1" applyAlignment="1">
      <alignment wrapText="1"/>
    </xf>
    <xf numFmtId="199" fontId="91" fillId="0" borderId="0" xfId="67" applyNumberFormat="1" applyFont="1" applyFill="1" applyBorder="1" applyAlignment="1" applyProtection="1">
      <alignment horizontal="right"/>
      <protection/>
    </xf>
    <xf numFmtId="205" fontId="6" fillId="0" borderId="0" xfId="0" applyNumberFormat="1" applyFont="1" applyFill="1" applyBorder="1" applyAlignment="1">
      <alignment vertical="center"/>
    </xf>
    <xf numFmtId="205" fontId="8" fillId="0" borderId="0" xfId="0" applyNumberFormat="1" applyFont="1" applyFill="1" applyBorder="1" applyAlignment="1">
      <alignment vertical="center"/>
    </xf>
    <xf numFmtId="205" fontId="13" fillId="0" borderId="0" xfId="0" applyNumberFormat="1" applyFont="1" applyFill="1" applyBorder="1" applyAlignment="1">
      <alignment/>
    </xf>
    <xf numFmtId="205" fontId="92" fillId="0" borderId="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05" fontId="27" fillId="0" borderId="0" xfId="0" applyNumberFormat="1" applyFont="1" applyFill="1" applyBorder="1" applyAlignment="1">
      <alignment vertical="center"/>
    </xf>
    <xf numFmtId="205" fontId="8" fillId="0" borderId="14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213" fontId="7" fillId="0" borderId="14" xfId="0" applyNumberFormat="1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vertical="center"/>
    </xf>
    <xf numFmtId="205" fontId="27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 indent="1"/>
    </xf>
    <xf numFmtId="205" fontId="8" fillId="0" borderId="22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 indent="2"/>
    </xf>
    <xf numFmtId="205" fontId="8" fillId="0" borderId="21" xfId="0" applyNumberFormat="1" applyFont="1" applyFill="1" applyBorder="1" applyAlignment="1">
      <alignment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205" fontId="27" fillId="0" borderId="2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205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49" fontId="40" fillId="0" borderId="13" xfId="67" applyNumberFormat="1" applyFont="1" applyFill="1" applyBorder="1" applyAlignment="1" applyProtection="1">
      <alignment horizontal="center"/>
      <protection/>
    </xf>
    <xf numFmtId="49" fontId="40" fillId="0" borderId="28" xfId="67" applyNumberFormat="1" applyFont="1" applyFill="1" applyBorder="1" applyAlignment="1" applyProtection="1">
      <alignment horizontal="center"/>
      <protection/>
    </xf>
    <xf numFmtId="197" fontId="40" fillId="0" borderId="29" xfId="67" applyNumberFormat="1" applyFont="1" applyFill="1" applyBorder="1" applyAlignment="1" applyProtection="1">
      <alignment horizontal="right"/>
      <protection/>
    </xf>
    <xf numFmtId="49" fontId="1" fillId="0" borderId="13" xfId="67" applyNumberFormat="1" applyFont="1" applyFill="1" applyBorder="1" applyAlignment="1" applyProtection="1">
      <alignment horizontal="center"/>
      <protection/>
    </xf>
    <xf numFmtId="49" fontId="1" fillId="0" borderId="28" xfId="67" applyNumberFormat="1" applyFont="1" applyFill="1" applyBorder="1" applyAlignment="1" applyProtection="1">
      <alignment horizontal="center"/>
      <protection/>
    </xf>
    <xf numFmtId="49" fontId="1" fillId="0" borderId="12" xfId="67" applyNumberFormat="1" applyFont="1" applyFill="1" applyBorder="1" applyAlignment="1" applyProtection="1">
      <alignment horizontal="center"/>
      <protection/>
    </xf>
    <xf numFmtId="49" fontId="1" fillId="0" borderId="30" xfId="67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>
      <alignment/>
    </xf>
    <xf numFmtId="49" fontId="51" fillId="0" borderId="12" xfId="67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  <xf numFmtId="49" fontId="1" fillId="0" borderId="13" xfId="66" applyNumberFormat="1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left" wrapText="1"/>
    </xf>
    <xf numFmtId="49" fontId="17" fillId="0" borderId="10" xfId="65" applyNumberFormat="1" applyFont="1" applyFill="1" applyBorder="1" applyAlignment="1">
      <alignment horizontal="center"/>
    </xf>
    <xf numFmtId="49" fontId="18" fillId="0" borderId="10" xfId="65" applyNumberFormat="1" applyFont="1" applyFill="1" applyBorder="1" applyAlignment="1">
      <alignment horizontal="center"/>
    </xf>
    <xf numFmtId="205" fontId="18" fillId="0" borderId="10" xfId="65" applyNumberFormat="1" applyFont="1" applyFill="1" applyBorder="1" applyAlignment="1">
      <alignment/>
    </xf>
    <xf numFmtId="205" fontId="18" fillId="0" borderId="0" xfId="65" applyNumberFormat="1" applyFont="1" applyFill="1" applyBorder="1" applyAlignment="1">
      <alignment/>
    </xf>
    <xf numFmtId="205" fontId="17" fillId="0" borderId="10" xfId="65" applyNumberFormat="1" applyFont="1" applyFill="1" applyBorder="1" applyAlignment="1">
      <alignment/>
    </xf>
    <xf numFmtId="205" fontId="17" fillId="0" borderId="0" xfId="65" applyNumberFormat="1" applyFont="1" applyFill="1" applyBorder="1" applyAlignment="1">
      <alignment/>
    </xf>
    <xf numFmtId="205" fontId="92" fillId="0" borderId="0" xfId="65" applyNumberFormat="1" applyFont="1" applyFill="1" applyBorder="1" applyAlignment="1">
      <alignment/>
    </xf>
    <xf numFmtId="2" fontId="17" fillId="0" borderId="10" xfId="55" applyNumberFormat="1" applyFont="1" applyFill="1" applyBorder="1" applyAlignment="1">
      <alignment horizontal="left" vertical="center" wrapText="1"/>
      <protection/>
    </xf>
    <xf numFmtId="9" fontId="18" fillId="0" borderId="10" xfId="65" applyFont="1" applyFill="1" applyBorder="1" applyAlignment="1">
      <alignment/>
    </xf>
    <xf numFmtId="197" fontId="19" fillId="0" borderId="10" xfId="58" applyNumberFormat="1" applyFont="1" applyFill="1" applyBorder="1" applyAlignment="1">
      <alignment horizontal="center" vertical="center" wrapText="1"/>
      <protection/>
    </xf>
    <xf numFmtId="197" fontId="40" fillId="0" borderId="31" xfId="67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32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95" fontId="7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 wrapText="1"/>
    </xf>
    <xf numFmtId="49" fontId="7" fillId="33" borderId="0" xfId="55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Fill="1" applyAlignment="1">
      <alignment horizontal="right" wrapText="1"/>
    </xf>
    <xf numFmtId="0" fontId="15" fillId="0" borderId="0" xfId="58" applyFont="1" applyFill="1" applyBorder="1" applyAlignment="1">
      <alignment/>
      <protection/>
    </xf>
    <xf numFmtId="49" fontId="7" fillId="33" borderId="0" xfId="55" applyNumberFormat="1" applyFont="1" applyFill="1" applyBorder="1" applyAlignment="1">
      <alignment vertical="center"/>
      <protection/>
    </xf>
    <xf numFmtId="205" fontId="18" fillId="0" borderId="10" xfId="6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05" fontId="17" fillId="0" borderId="27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36" fillId="0" borderId="33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205" fontId="17" fillId="0" borderId="10" xfId="65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 horizontal="right" vertical="center" wrapText="1"/>
    </xf>
    <xf numFmtId="49" fontId="17" fillId="0" borderId="34" xfId="0" applyNumberFormat="1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left" vertical="center" wrapText="1"/>
    </xf>
    <xf numFmtId="49" fontId="21" fillId="0" borderId="10" xfId="55" applyNumberFormat="1" applyFont="1" applyFill="1" applyBorder="1" applyAlignment="1">
      <alignment horizontal="left" vertical="top" wrapText="1"/>
      <protection/>
    </xf>
    <xf numFmtId="49" fontId="17" fillId="0" borderId="27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/>
    </xf>
    <xf numFmtId="49" fontId="34" fillId="34" borderId="13" xfId="0" applyNumberFormat="1" applyFont="1" applyFill="1" applyBorder="1" applyAlignment="1">
      <alignment horizontal="center" vertical="center" wrapText="1"/>
    </xf>
    <xf numFmtId="49" fontId="35" fillId="34" borderId="13" xfId="0" applyNumberFormat="1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left" wrapText="1"/>
    </xf>
    <xf numFmtId="0" fontId="35" fillId="34" borderId="13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left" vertical="center" wrapText="1"/>
    </xf>
    <xf numFmtId="3" fontId="35" fillId="34" borderId="13" xfId="0" applyNumberFormat="1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justify" vertical="top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justify" vertical="top" wrapText="1"/>
    </xf>
    <xf numFmtId="49" fontId="34" fillId="34" borderId="35" xfId="0" applyNumberFormat="1" applyFont="1" applyFill="1" applyBorder="1" applyAlignment="1">
      <alignment horizontal="center" vertical="center" wrapText="1"/>
    </xf>
    <xf numFmtId="0" fontId="35" fillId="34" borderId="36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left" wrapText="1"/>
    </xf>
    <xf numFmtId="49" fontId="34" fillId="34" borderId="37" xfId="0" applyNumberFormat="1" applyFont="1" applyFill="1" applyBorder="1" applyAlignment="1">
      <alignment horizontal="center" vertical="center" wrapText="1"/>
    </xf>
    <xf numFmtId="0" fontId="35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left" wrapText="1"/>
    </xf>
    <xf numFmtId="0" fontId="35" fillId="34" borderId="12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4" fillId="34" borderId="0" xfId="0" applyNumberFormat="1" applyFont="1" applyFill="1" applyAlignment="1">
      <alignment horizontal="center" vertical="center" wrapText="1"/>
    </xf>
    <xf numFmtId="3" fontId="35" fillId="34" borderId="12" xfId="0" applyNumberFormat="1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left" vertical="center" wrapText="1"/>
    </xf>
    <xf numFmtId="49" fontId="34" fillId="34" borderId="38" xfId="0" applyNumberFormat="1" applyFont="1" applyFill="1" applyBorder="1" applyAlignment="1">
      <alignment horizontal="center" vertical="center" wrapText="1"/>
    </xf>
    <xf numFmtId="0" fontId="35" fillId="34" borderId="38" xfId="0" applyFont="1" applyFill="1" applyBorder="1" applyAlignment="1">
      <alignment horizontal="right" vertical="center"/>
    </xf>
    <xf numFmtId="0" fontId="35" fillId="34" borderId="38" xfId="0" applyFont="1" applyFill="1" applyBorder="1" applyAlignment="1">
      <alignment vertical="center" wrapText="1"/>
    </xf>
    <xf numFmtId="0" fontId="35" fillId="34" borderId="13" xfId="0" applyFont="1" applyFill="1" applyBorder="1" applyAlignment="1">
      <alignment horizontal="center" vertical="center" wrapText="1" readingOrder="1"/>
    </xf>
    <xf numFmtId="0" fontId="35" fillId="34" borderId="13" xfId="0" applyFont="1" applyFill="1" applyBorder="1" applyAlignment="1">
      <alignment horizontal="left" vertical="center" wrapText="1" readingOrder="1"/>
    </xf>
    <xf numFmtId="0" fontId="35" fillId="34" borderId="13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left" vertical="center" wrapText="1" readingOrder="1"/>
    </xf>
    <xf numFmtId="0" fontId="35" fillId="34" borderId="39" xfId="0" applyFont="1" applyFill="1" applyBorder="1" applyAlignment="1">
      <alignment horizontal="center" vertical="center" wrapText="1" readingOrder="1"/>
    </xf>
    <xf numFmtId="0" fontId="35" fillId="34" borderId="10" xfId="0" applyFont="1" applyFill="1" applyBorder="1" applyAlignment="1">
      <alignment horizontal="left" vertical="center" wrapText="1" readingOrder="1"/>
    </xf>
    <xf numFmtId="49" fontId="34" fillId="34" borderId="40" xfId="0" applyNumberFormat="1" applyFont="1" applyFill="1" applyBorder="1" applyAlignment="1">
      <alignment horizontal="center" vertical="center" wrapText="1"/>
    </xf>
    <xf numFmtId="3" fontId="35" fillId="34" borderId="41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5" fillId="0" borderId="41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35" fillId="0" borderId="45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0" fontId="35" fillId="0" borderId="4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03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27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203" fontId="18" fillId="0" borderId="11" xfId="0" applyNumberFormat="1" applyFont="1" applyFill="1" applyBorder="1" applyAlignment="1">
      <alignment horizontal="center" vertical="center" wrapText="1"/>
    </xf>
    <xf numFmtId="203" fontId="18" fillId="0" borderId="24" xfId="0" applyNumberFormat="1" applyFont="1" applyFill="1" applyBorder="1" applyAlignment="1">
      <alignment horizontal="center" vertical="center" wrapText="1"/>
    </xf>
    <xf numFmtId="203" fontId="18" fillId="0" borderId="23" xfId="0" applyNumberFormat="1" applyFont="1" applyFill="1" applyBorder="1" applyAlignment="1">
      <alignment horizontal="center" vertical="center" wrapText="1"/>
    </xf>
    <xf numFmtId="0" fontId="19" fillId="33" borderId="10" xfId="55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right"/>
      <protection/>
    </xf>
    <xf numFmtId="0" fontId="41" fillId="0" borderId="0" xfId="58" applyFont="1" applyFill="1" applyBorder="1" applyAlignment="1">
      <alignment horizontal="center" wrapText="1"/>
      <protection/>
    </xf>
    <xf numFmtId="0" fontId="4" fillId="0" borderId="49" xfId="58" applyFont="1" applyFill="1" applyBorder="1" applyAlignment="1">
      <alignment horizontal="center" vertical="center" wrapText="1"/>
      <protection/>
    </xf>
    <xf numFmtId="0" fontId="4" fillId="0" borderId="50" xfId="58" applyFont="1" applyFill="1" applyBorder="1" applyAlignment="1">
      <alignment horizontal="center" vertical="center" wrapText="1"/>
      <protection/>
    </xf>
    <xf numFmtId="0" fontId="4" fillId="0" borderId="51" xfId="58" applyFont="1" applyFill="1" applyBorder="1" applyAlignment="1">
      <alignment horizontal="center" vertical="center" wrapText="1"/>
      <protection/>
    </xf>
    <xf numFmtId="0" fontId="4" fillId="0" borderId="52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5" fillId="0" borderId="0" xfId="58" applyAlignment="1">
      <alignment horizontal="center"/>
      <protection/>
    </xf>
    <xf numFmtId="49" fontId="9" fillId="0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56" applyNumberFormat="1" applyFont="1" applyFill="1" applyBorder="1" applyAlignment="1" applyProtection="1">
      <alignment horizontal="center" vertical="top"/>
      <protection/>
    </xf>
    <xf numFmtId="0" fontId="17" fillId="0" borderId="11" xfId="56" applyNumberFormat="1" applyFont="1" applyFill="1" applyBorder="1" applyAlignment="1" applyProtection="1">
      <alignment horizontal="center" vertical="center" wrapText="1"/>
      <protection/>
    </xf>
    <xf numFmtId="0" fontId="17" fillId="0" borderId="24" xfId="56" applyNumberFormat="1" applyFont="1" applyFill="1" applyBorder="1" applyAlignment="1" applyProtection="1">
      <alignment horizontal="center" vertical="center" wrapText="1"/>
      <protection/>
    </xf>
    <xf numFmtId="0" fontId="17" fillId="0" borderId="26" xfId="56" applyNumberFormat="1" applyFont="1" applyFill="1" applyBorder="1" applyAlignment="1" applyProtection="1">
      <alignment horizontal="center" vertical="center" wrapText="1"/>
      <protection/>
    </xf>
    <xf numFmtId="0" fontId="17" fillId="0" borderId="42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>
      <alignment horizontal="center" wrapText="1"/>
    </xf>
    <xf numFmtId="0" fontId="19" fillId="0" borderId="10" xfId="55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/>
      <protection/>
    </xf>
    <xf numFmtId="0" fontId="19" fillId="33" borderId="10" xfId="55" applyFont="1" applyFill="1" applyBorder="1" applyAlignment="1">
      <alignment horizontal="center" vertical="top" wrapText="1"/>
      <protection/>
    </xf>
    <xf numFmtId="0" fontId="36" fillId="0" borderId="0" xfId="0" applyFont="1" applyAlignment="1">
      <alignment horizontal="center" vertical="top" wrapText="1"/>
    </xf>
    <xf numFmtId="0" fontId="7" fillId="0" borderId="0" xfId="57" applyFont="1" applyAlignment="1">
      <alignment horizontal="right"/>
      <protection/>
    </xf>
    <xf numFmtId="0" fontId="27" fillId="0" borderId="0" xfId="57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200" fontId="7" fillId="0" borderId="20" xfId="0" applyNumberFormat="1" applyFont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5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200" fontId="7" fillId="0" borderId="10" xfId="0" applyNumberFormat="1" applyFont="1" applyBorder="1" applyAlignment="1">
      <alignment horizontal="right" wrapText="1"/>
    </xf>
    <xf numFmtId="49" fontId="4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49" fontId="7" fillId="33" borderId="11" xfId="55" applyNumberFormat="1" applyFont="1" applyFill="1" applyBorder="1" applyAlignment="1">
      <alignment horizontal="center" vertical="center" wrapText="1"/>
      <protection/>
    </xf>
    <xf numFmtId="49" fontId="7" fillId="33" borderId="24" xfId="55" applyNumberFormat="1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1" xfId="55" applyNumberFormat="1" applyFont="1" applyFill="1" applyBorder="1" applyAlignment="1">
      <alignment horizontal="center" vertical="center" wrapText="1"/>
      <protection/>
    </xf>
    <xf numFmtId="0" fontId="7" fillId="33" borderId="24" xfId="55" applyNumberFormat="1" applyFont="1" applyFill="1" applyBorder="1" applyAlignment="1">
      <alignment horizontal="center" vertical="center" wrapText="1"/>
      <protection/>
    </xf>
    <xf numFmtId="0" fontId="27" fillId="33" borderId="0" xfId="55" applyNumberFormat="1" applyFont="1" applyFill="1" applyBorder="1" applyAlignment="1">
      <alignment horizontal="center" wrapText="1"/>
      <protection/>
    </xf>
    <xf numFmtId="49" fontId="7" fillId="33" borderId="0" xfId="55" applyNumberFormat="1" applyFont="1" applyFill="1" applyBorder="1" applyAlignment="1">
      <alignment horizontal="right" vertical="center"/>
      <protection/>
    </xf>
    <xf numFmtId="49" fontId="7" fillId="33" borderId="0" xfId="55" applyNumberFormat="1" applyFont="1" applyFill="1" applyBorder="1" applyAlignment="1">
      <alignment horizontal="right" vertical="center" wrapText="1"/>
      <protection/>
    </xf>
    <xf numFmtId="49" fontId="48" fillId="0" borderId="0" xfId="0" applyNumberFormat="1" applyFont="1" applyBorder="1" applyAlignment="1">
      <alignment horizontal="center"/>
    </xf>
    <xf numFmtId="49" fontId="7" fillId="33" borderId="0" xfId="55" applyNumberFormat="1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 5 Хаилино" xfId="66"/>
    <cellStyle name="Процентный_Приложения 5 Апука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7;&#1091;&#1082;&#1072;%201%20&#1055;&#1088;&#1080;&#1083;%20&#1041;&#1102;&#1076;&#1078;&#1077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view="pageBreakPreview" zoomScale="75" zoomScaleNormal="75" zoomScaleSheetLayoutView="75" zoomScalePageLayoutView="0" workbookViewId="0" topLeftCell="A70">
      <selection activeCell="A1" sqref="A1:E71"/>
    </sheetView>
  </sheetViews>
  <sheetFormatPr defaultColWidth="9.00390625" defaultRowHeight="12.75"/>
  <cols>
    <col min="1" max="1" width="14.875" style="96" customWidth="1"/>
    <col min="2" max="2" width="31.375" style="96" customWidth="1"/>
    <col min="3" max="3" width="140.375" style="96" customWidth="1"/>
    <col min="4" max="4" width="0.37109375" style="0" customWidth="1"/>
    <col min="5" max="5" width="9.125" style="0" hidden="1" customWidth="1"/>
  </cols>
  <sheetData>
    <row r="1" spans="3:5" ht="25.5" customHeight="1">
      <c r="C1" s="370"/>
      <c r="D1" s="370"/>
      <c r="E1" s="370"/>
    </row>
    <row r="2" ht="12.75">
      <c r="C2" s="108"/>
    </row>
    <row r="3" spans="1:5" ht="15.75" customHeight="1">
      <c r="A3" s="109"/>
      <c r="B3" s="109"/>
      <c r="C3" s="370" t="s">
        <v>161</v>
      </c>
      <c r="D3" s="370"/>
      <c r="E3" s="370"/>
    </row>
    <row r="4" spans="1:5" ht="15.75" customHeight="1">
      <c r="A4" s="109"/>
      <c r="B4" s="109"/>
      <c r="C4" s="382" t="s">
        <v>60</v>
      </c>
      <c r="D4" s="382"/>
      <c r="E4" s="382"/>
    </row>
    <row r="5" spans="1:5" ht="15.75" customHeight="1">
      <c r="A5" s="109"/>
      <c r="B5" s="109"/>
      <c r="C5" s="371" t="s">
        <v>301</v>
      </c>
      <c r="D5" s="371"/>
      <c r="E5" s="371"/>
    </row>
    <row r="6" spans="1:5" ht="15.75" customHeight="1">
      <c r="A6" s="109"/>
      <c r="B6" s="109"/>
      <c r="C6" s="371" t="s">
        <v>302</v>
      </c>
      <c r="D6" s="371"/>
      <c r="E6" s="371"/>
    </row>
    <row r="7" spans="1:5" ht="15.75" customHeight="1">
      <c r="A7" s="109"/>
      <c r="B7" s="109"/>
      <c r="C7" s="371" t="s">
        <v>339</v>
      </c>
      <c r="D7" s="371"/>
      <c r="E7" s="372"/>
    </row>
    <row r="8" spans="1:5" ht="20.25" customHeight="1">
      <c r="A8" s="109"/>
      <c r="B8" s="109"/>
      <c r="C8" s="370" t="s">
        <v>393</v>
      </c>
      <c r="D8" s="370"/>
      <c r="E8" s="370"/>
    </row>
    <row r="9" spans="1:3" ht="12.75" customHeight="1" hidden="1">
      <c r="A9" s="109"/>
      <c r="B9" s="109"/>
      <c r="C9" s="110"/>
    </row>
    <row r="10" spans="1:3" ht="12.75" customHeight="1">
      <c r="A10" s="109"/>
      <c r="B10" s="109"/>
      <c r="C10" s="110"/>
    </row>
    <row r="11" spans="1:5" ht="12.75" customHeight="1">
      <c r="A11" s="109"/>
      <c r="B11" s="109"/>
      <c r="C11" s="370"/>
      <c r="D11" s="370"/>
      <c r="E11" s="370"/>
    </row>
    <row r="12" spans="1:5" ht="12.75" customHeight="1">
      <c r="A12" s="109"/>
      <c r="B12" s="109"/>
      <c r="C12" s="371"/>
      <c r="D12" s="371"/>
      <c r="E12" s="371"/>
    </row>
    <row r="13" spans="1:5" ht="12.75" customHeight="1">
      <c r="A13" s="109"/>
      <c r="B13" s="109"/>
      <c r="C13" s="371"/>
      <c r="D13" s="371"/>
      <c r="E13" s="371"/>
    </row>
    <row r="14" spans="1:5" ht="12.75" customHeight="1">
      <c r="A14" s="109"/>
      <c r="B14" s="109"/>
      <c r="C14" s="371"/>
      <c r="D14" s="371"/>
      <c r="E14" s="371"/>
    </row>
    <row r="15" spans="1:5" ht="12.75" customHeight="1">
      <c r="A15" s="109"/>
      <c r="B15" s="109"/>
      <c r="C15" s="370"/>
      <c r="D15" s="370"/>
      <c r="E15" s="370"/>
    </row>
    <row r="16" spans="1:5" ht="12.75" customHeight="1">
      <c r="A16" s="109"/>
      <c r="B16" s="109"/>
      <c r="C16" s="27"/>
      <c r="D16" s="27"/>
      <c r="E16" s="27"/>
    </row>
    <row r="17" spans="1:5" ht="12.75" customHeight="1">
      <c r="A17" s="109"/>
      <c r="B17" s="370"/>
      <c r="C17" s="370"/>
      <c r="D17" s="370"/>
      <c r="E17" s="27"/>
    </row>
    <row r="18" spans="1:5" ht="12.75" customHeight="1">
      <c r="A18" s="109"/>
      <c r="B18" s="371"/>
      <c r="C18" s="371"/>
      <c r="D18" s="371"/>
      <c r="E18" s="27"/>
    </row>
    <row r="19" spans="1:5" ht="12.75" customHeight="1">
      <c r="A19" s="109"/>
      <c r="B19" s="371"/>
      <c r="C19" s="371"/>
      <c r="D19" s="371"/>
      <c r="E19" s="27"/>
    </row>
    <row r="20" spans="1:5" ht="12.75" customHeight="1">
      <c r="A20" s="109"/>
      <c r="B20" s="371"/>
      <c r="C20" s="371"/>
      <c r="D20" s="371"/>
      <c r="E20" s="27"/>
    </row>
    <row r="21" spans="1:5" ht="12.75" customHeight="1">
      <c r="A21" s="109"/>
      <c r="B21" s="370"/>
      <c r="C21" s="370"/>
      <c r="D21" s="370"/>
      <c r="E21" s="27"/>
    </row>
    <row r="22" spans="1:3" s="94" customFormat="1" ht="40.5" customHeight="1">
      <c r="A22" s="111"/>
      <c r="B22" s="375" t="s">
        <v>340</v>
      </c>
      <c r="C22" s="375"/>
    </row>
    <row r="23" spans="1:3" s="94" customFormat="1" ht="12.75" customHeight="1" hidden="1">
      <c r="A23" s="112"/>
      <c r="B23" s="112"/>
      <c r="C23" s="112"/>
    </row>
    <row r="24" spans="1:3" s="94" customFormat="1" ht="22.5" customHeight="1">
      <c r="A24" s="376"/>
      <c r="B24" s="377"/>
      <c r="C24" s="378"/>
    </row>
    <row r="25" spans="1:3" s="94" customFormat="1" ht="7.5" customHeight="1">
      <c r="A25" s="379"/>
      <c r="B25" s="380"/>
      <c r="C25" s="381"/>
    </row>
    <row r="26" spans="1:5" s="94" customFormat="1" ht="42" customHeight="1">
      <c r="A26" s="367" t="s">
        <v>51</v>
      </c>
      <c r="B26" s="368"/>
      <c r="C26" s="369" t="s">
        <v>122</v>
      </c>
      <c r="E26" s="114"/>
    </row>
    <row r="27" spans="1:3" s="94" customFormat="1" ht="92.25" customHeight="1">
      <c r="A27" s="258" t="s">
        <v>220</v>
      </c>
      <c r="B27" s="252" t="s">
        <v>221</v>
      </c>
      <c r="C27" s="369"/>
    </row>
    <row r="28" spans="1:3" s="94" customFormat="1" ht="35.25" customHeight="1">
      <c r="A28" s="373" t="s">
        <v>222</v>
      </c>
      <c r="B28" s="373"/>
      <c r="C28" s="374"/>
    </row>
    <row r="29" spans="1:3" s="244" customFormat="1" ht="20.25">
      <c r="A29" s="115" t="s">
        <v>1</v>
      </c>
      <c r="B29" s="259"/>
      <c r="C29" s="259" t="s">
        <v>201</v>
      </c>
    </row>
    <row r="30" spans="1:3" s="244" customFormat="1" ht="20.25">
      <c r="A30" s="115" t="s">
        <v>1</v>
      </c>
      <c r="B30" s="113" t="s">
        <v>202</v>
      </c>
      <c r="C30" s="116" t="s">
        <v>203</v>
      </c>
    </row>
    <row r="31" spans="1:3" s="244" customFormat="1" ht="60.75">
      <c r="A31" s="115" t="s">
        <v>1</v>
      </c>
      <c r="B31" s="113" t="s">
        <v>125</v>
      </c>
      <c r="C31" s="116" t="s">
        <v>126</v>
      </c>
    </row>
    <row r="32" spans="1:3" s="244" customFormat="1" ht="60.75">
      <c r="A32" s="115" t="s">
        <v>1</v>
      </c>
      <c r="B32" s="113" t="s">
        <v>127</v>
      </c>
      <c r="C32" s="116" t="s">
        <v>128</v>
      </c>
    </row>
    <row r="33" spans="1:3" s="244" customFormat="1" ht="60.75">
      <c r="A33" s="115" t="s">
        <v>1</v>
      </c>
      <c r="B33" s="113" t="s">
        <v>129</v>
      </c>
      <c r="C33" s="116" t="s">
        <v>130</v>
      </c>
    </row>
    <row r="34" spans="1:3" s="244" customFormat="1" ht="60.75">
      <c r="A34" s="115" t="s">
        <v>1</v>
      </c>
      <c r="B34" s="113" t="s">
        <v>129</v>
      </c>
      <c r="C34" s="116" t="s">
        <v>131</v>
      </c>
    </row>
    <row r="35" spans="1:3" s="244" customFormat="1" ht="20.25">
      <c r="A35" s="115" t="s">
        <v>193</v>
      </c>
      <c r="B35" s="259"/>
      <c r="C35" s="259" t="s">
        <v>194</v>
      </c>
    </row>
    <row r="36" spans="1:3" s="244" customFormat="1" ht="20.25">
      <c r="A36" s="115" t="s">
        <v>193</v>
      </c>
      <c r="B36" s="113" t="s">
        <v>195</v>
      </c>
      <c r="C36" s="116" t="s">
        <v>196</v>
      </c>
    </row>
    <row r="37" spans="1:3" s="244" customFormat="1" ht="20.25">
      <c r="A37" s="115" t="s">
        <v>193</v>
      </c>
      <c r="B37" s="113" t="s">
        <v>197</v>
      </c>
      <c r="C37" s="116" t="s">
        <v>198</v>
      </c>
    </row>
    <row r="38" spans="1:3" s="244" customFormat="1" ht="20.25">
      <c r="A38" s="115" t="s">
        <v>193</v>
      </c>
      <c r="B38" s="113" t="s">
        <v>199</v>
      </c>
      <c r="C38" s="116" t="s">
        <v>200</v>
      </c>
    </row>
    <row r="39" spans="1:3" s="95" customFormat="1" ht="20.25">
      <c r="A39" s="115" t="s">
        <v>308</v>
      </c>
      <c r="B39" s="113"/>
      <c r="C39" s="117" t="s">
        <v>303</v>
      </c>
    </row>
    <row r="40" spans="1:3" s="95" customFormat="1" ht="60.75">
      <c r="A40" s="329" t="s">
        <v>308</v>
      </c>
      <c r="B40" s="330" t="s">
        <v>132</v>
      </c>
      <c r="C40" s="331" t="s">
        <v>245</v>
      </c>
    </row>
    <row r="41" spans="1:3" s="95" customFormat="1" ht="20.25" hidden="1">
      <c r="A41" s="329"/>
      <c r="B41" s="332"/>
      <c r="C41" s="331"/>
    </row>
    <row r="42" spans="1:3" s="95" customFormat="1" ht="78.75" customHeight="1">
      <c r="A42" s="329" t="s">
        <v>308</v>
      </c>
      <c r="B42" s="333" t="s">
        <v>133</v>
      </c>
      <c r="C42" s="334" t="s">
        <v>246</v>
      </c>
    </row>
    <row r="43" spans="1:3" s="95" customFormat="1" ht="61.5" customHeight="1">
      <c r="A43" s="329" t="s">
        <v>308</v>
      </c>
      <c r="B43" s="335" t="s">
        <v>134</v>
      </c>
      <c r="C43" s="334" t="s">
        <v>247</v>
      </c>
    </row>
    <row r="44" spans="1:3" s="95" customFormat="1" ht="61.5" customHeight="1">
      <c r="A44" s="329" t="s">
        <v>308</v>
      </c>
      <c r="B44" s="332" t="s">
        <v>123</v>
      </c>
      <c r="C44" s="336" t="s">
        <v>124</v>
      </c>
    </row>
    <row r="45" spans="1:3" s="95" customFormat="1" ht="45.75" customHeight="1">
      <c r="A45" s="329" t="s">
        <v>308</v>
      </c>
      <c r="B45" s="335" t="s">
        <v>135</v>
      </c>
      <c r="C45" s="334" t="s">
        <v>248</v>
      </c>
    </row>
    <row r="46" spans="1:3" s="95" customFormat="1" ht="46.5" customHeight="1">
      <c r="A46" s="329" t="s">
        <v>308</v>
      </c>
      <c r="B46" s="332" t="s">
        <v>92</v>
      </c>
      <c r="C46" s="336" t="s">
        <v>249</v>
      </c>
    </row>
    <row r="47" spans="1:3" s="95" customFormat="1" ht="12.75" customHeight="1" hidden="1">
      <c r="A47" s="329" t="s">
        <v>136</v>
      </c>
      <c r="B47" s="333" t="s">
        <v>137</v>
      </c>
      <c r="C47" s="337" t="s">
        <v>138</v>
      </c>
    </row>
    <row r="48" spans="1:3" s="95" customFormat="1" ht="12.75" customHeight="1" hidden="1">
      <c r="A48" s="338" t="s">
        <v>136</v>
      </c>
      <c r="B48" s="339" t="s">
        <v>139</v>
      </c>
      <c r="C48" s="340" t="s">
        <v>140</v>
      </c>
    </row>
    <row r="49" spans="1:3" s="95" customFormat="1" ht="12.75" customHeight="1" hidden="1">
      <c r="A49" s="341" t="s">
        <v>141</v>
      </c>
      <c r="B49" s="342"/>
      <c r="C49" s="343" t="s">
        <v>142</v>
      </c>
    </row>
    <row r="50" spans="1:3" s="95" customFormat="1" ht="20.25" hidden="1">
      <c r="A50" s="344" t="s">
        <v>143</v>
      </c>
      <c r="B50" s="345"/>
      <c r="C50" s="346" t="s">
        <v>144</v>
      </c>
    </row>
    <row r="51" spans="1:3" s="95" customFormat="1" ht="40.5" hidden="1">
      <c r="A51" s="330" t="s">
        <v>143</v>
      </c>
      <c r="B51" s="332" t="s">
        <v>145</v>
      </c>
      <c r="C51" s="331" t="s">
        <v>146</v>
      </c>
    </row>
    <row r="52" spans="1:3" s="95" customFormat="1" ht="12.75" customHeight="1" hidden="1">
      <c r="A52" s="329">
        <v>922</v>
      </c>
      <c r="B52" s="332" t="s">
        <v>147</v>
      </c>
      <c r="C52" s="332" t="s">
        <v>148</v>
      </c>
    </row>
    <row r="53" spans="1:3" s="95" customFormat="1" ht="64.5" customHeight="1">
      <c r="A53" s="329" t="s">
        <v>308</v>
      </c>
      <c r="B53" s="332" t="s">
        <v>330</v>
      </c>
      <c r="C53" s="336" t="s">
        <v>329</v>
      </c>
    </row>
    <row r="54" spans="1:3" s="95" customFormat="1" ht="43.5" customHeight="1">
      <c r="A54" s="329" t="s">
        <v>308</v>
      </c>
      <c r="B54" s="347" t="s">
        <v>149</v>
      </c>
      <c r="C54" s="336" t="s">
        <v>250</v>
      </c>
    </row>
    <row r="55" spans="1:3" s="95" customFormat="1" ht="96.75" customHeight="1">
      <c r="A55" s="348" t="s">
        <v>308</v>
      </c>
      <c r="B55" s="332" t="s">
        <v>345</v>
      </c>
      <c r="C55" s="336" t="s">
        <v>346</v>
      </c>
    </row>
    <row r="56" spans="1:3" s="95" customFormat="1" ht="78.75" customHeight="1">
      <c r="A56" s="349" t="s">
        <v>308</v>
      </c>
      <c r="B56" s="332" t="s">
        <v>347</v>
      </c>
      <c r="C56" s="336" t="s">
        <v>348</v>
      </c>
    </row>
    <row r="57" spans="1:3" s="95" customFormat="1" ht="43.5" customHeight="1">
      <c r="A57" s="316" t="s">
        <v>20</v>
      </c>
      <c r="B57" s="315"/>
      <c r="C57" s="314" t="s">
        <v>13</v>
      </c>
    </row>
    <row r="58" spans="1:3" s="95" customFormat="1" ht="43.5" customHeight="1">
      <c r="A58" s="329" t="s">
        <v>20</v>
      </c>
      <c r="B58" s="335" t="s">
        <v>150</v>
      </c>
      <c r="C58" s="336" t="s">
        <v>251</v>
      </c>
    </row>
    <row r="59" spans="1:3" s="95" customFormat="1" ht="43.5" customHeight="1">
      <c r="A59" s="338" t="s">
        <v>20</v>
      </c>
      <c r="B59" s="350" t="s">
        <v>151</v>
      </c>
      <c r="C59" s="351" t="s">
        <v>252</v>
      </c>
    </row>
    <row r="60" spans="1:3" s="95" customFormat="1" ht="43.5" customHeight="1">
      <c r="A60" s="352" t="s">
        <v>20</v>
      </c>
      <c r="B60" s="353" t="s">
        <v>269</v>
      </c>
      <c r="C60" s="354" t="s">
        <v>253</v>
      </c>
    </row>
    <row r="61" spans="1:3" s="95" customFormat="1" ht="45" customHeight="1">
      <c r="A61" s="329" t="s">
        <v>20</v>
      </c>
      <c r="B61" s="355" t="s">
        <v>341</v>
      </c>
      <c r="C61" s="356" t="s">
        <v>342</v>
      </c>
    </row>
    <row r="62" spans="1:3" s="95" customFormat="1" ht="45" customHeight="1">
      <c r="A62" s="329" t="s">
        <v>20</v>
      </c>
      <c r="B62" s="355" t="s">
        <v>343</v>
      </c>
      <c r="C62" s="356" t="s">
        <v>344</v>
      </c>
    </row>
    <row r="63" spans="1:3" s="95" customFormat="1" ht="44.25" customHeight="1">
      <c r="A63" s="329" t="s">
        <v>20</v>
      </c>
      <c r="B63" s="357" t="s">
        <v>270</v>
      </c>
      <c r="C63" s="356" t="s">
        <v>254</v>
      </c>
    </row>
    <row r="64" spans="1:3" s="118" customFormat="1" ht="37.5" customHeight="1">
      <c r="A64" s="329" t="s">
        <v>20</v>
      </c>
      <c r="B64" s="355" t="s">
        <v>271</v>
      </c>
      <c r="C64" s="356" t="s">
        <v>255</v>
      </c>
    </row>
    <row r="65" spans="1:3" s="118" customFormat="1" ht="39.75" customHeight="1">
      <c r="A65" s="329" t="s">
        <v>20</v>
      </c>
      <c r="B65" s="355" t="s">
        <v>272</v>
      </c>
      <c r="C65" s="356" t="s">
        <v>256</v>
      </c>
    </row>
    <row r="66" spans="1:3" s="118" customFormat="1" ht="45.75" customHeight="1">
      <c r="A66" s="329" t="s">
        <v>20</v>
      </c>
      <c r="B66" s="355" t="s">
        <v>273</v>
      </c>
      <c r="C66" s="356" t="s">
        <v>257</v>
      </c>
    </row>
    <row r="67" spans="1:3" s="1" customFormat="1" ht="45" customHeight="1">
      <c r="A67" s="329" t="s">
        <v>20</v>
      </c>
      <c r="B67" s="355" t="s">
        <v>274</v>
      </c>
      <c r="C67" s="356" t="s">
        <v>258</v>
      </c>
    </row>
    <row r="68" spans="1:3" s="1" customFormat="1" ht="20.25">
      <c r="A68" s="329" t="s">
        <v>20</v>
      </c>
      <c r="B68" s="355" t="s">
        <v>279</v>
      </c>
      <c r="C68" s="356" t="s">
        <v>259</v>
      </c>
    </row>
    <row r="69" spans="1:3" s="1" customFormat="1" ht="20.25">
      <c r="A69" s="338" t="s">
        <v>20</v>
      </c>
      <c r="B69" s="355" t="s">
        <v>278</v>
      </c>
      <c r="C69" s="358" t="s">
        <v>260</v>
      </c>
    </row>
    <row r="70" spans="1:3" s="1" customFormat="1" ht="60.75">
      <c r="A70" s="348" t="s">
        <v>20</v>
      </c>
      <c r="B70" s="359" t="s">
        <v>280</v>
      </c>
      <c r="C70" s="360" t="s">
        <v>281</v>
      </c>
    </row>
    <row r="71" spans="1:3" s="1" customFormat="1" ht="39" customHeight="1">
      <c r="A71" s="361" t="s">
        <v>20</v>
      </c>
      <c r="B71" s="362" t="s">
        <v>277</v>
      </c>
      <c r="C71" s="363" t="s">
        <v>261</v>
      </c>
    </row>
    <row r="72" spans="1:3" s="1" customFormat="1" ht="20.25">
      <c r="A72" s="119"/>
      <c r="B72" s="120"/>
      <c r="C72" s="121"/>
    </row>
    <row r="73" spans="1:3" s="1" customFormat="1" ht="20.25">
      <c r="A73" s="119"/>
      <c r="B73" s="120"/>
      <c r="C73" s="121"/>
    </row>
    <row r="74" spans="1:3" s="1" customFormat="1" ht="19.5">
      <c r="A74" s="111"/>
      <c r="B74" s="111"/>
      <c r="C74" s="111"/>
    </row>
    <row r="75" spans="1:3" ht="19.5">
      <c r="A75" s="111"/>
      <c r="B75" s="111"/>
      <c r="C75" s="111"/>
    </row>
    <row r="76" spans="1:3" ht="19.5">
      <c r="A76" s="111"/>
      <c r="B76" s="111"/>
      <c r="C76" s="111"/>
    </row>
    <row r="77" spans="2:3" ht="16.5">
      <c r="B77" s="103"/>
      <c r="C77" s="103"/>
    </row>
    <row r="78" spans="2:3" ht="16.5">
      <c r="B78" s="103"/>
      <c r="C78" s="103"/>
    </row>
    <row r="79" spans="2:3" ht="16.5">
      <c r="B79" s="103"/>
      <c r="C79" s="103"/>
    </row>
    <row r="80" spans="2:3" ht="16.5">
      <c r="B80" s="103"/>
      <c r="C80" s="103"/>
    </row>
    <row r="81" spans="2:3" ht="16.5">
      <c r="B81" s="103"/>
      <c r="C81" s="103"/>
    </row>
    <row r="82" spans="2:3" ht="16.5">
      <c r="B82" s="103"/>
      <c r="C82" s="103"/>
    </row>
    <row r="83" spans="2:3" ht="16.5">
      <c r="B83" s="103"/>
      <c r="C83" s="103"/>
    </row>
    <row r="84" spans="2:3" ht="16.5">
      <c r="B84" s="103"/>
      <c r="C84" s="103"/>
    </row>
    <row r="85" spans="2:3" ht="16.5">
      <c r="B85" s="103"/>
      <c r="C85" s="103"/>
    </row>
    <row r="86" spans="2:3" ht="16.5">
      <c r="B86" s="103"/>
      <c r="C86" s="103"/>
    </row>
    <row r="87" spans="2:3" ht="16.5">
      <c r="B87" s="103"/>
      <c r="C87" s="103"/>
    </row>
    <row r="88" spans="2:3" ht="16.5">
      <c r="B88" s="103"/>
      <c r="C88" s="103"/>
    </row>
    <row r="89" spans="2:3" ht="16.5">
      <c r="B89" s="103"/>
      <c r="C89" s="103"/>
    </row>
    <row r="90" spans="2:3" ht="16.5">
      <c r="B90" s="103"/>
      <c r="C90" s="103"/>
    </row>
    <row r="91" spans="2:3" ht="16.5">
      <c r="B91" s="103"/>
      <c r="C91" s="103"/>
    </row>
    <row r="92" spans="2:3" ht="16.5">
      <c r="B92" s="103"/>
      <c r="C92" s="103"/>
    </row>
    <row r="93" spans="2:3" ht="16.5">
      <c r="B93" s="103"/>
      <c r="C93" s="103"/>
    </row>
    <row r="94" spans="2:3" ht="16.5">
      <c r="B94" s="103"/>
      <c r="C94" s="103"/>
    </row>
    <row r="95" spans="2:3" ht="16.5">
      <c r="B95" s="103"/>
      <c r="C95" s="103"/>
    </row>
    <row r="96" spans="2:3" ht="16.5">
      <c r="B96" s="103"/>
      <c r="C96" s="103"/>
    </row>
    <row r="97" spans="2:3" ht="16.5">
      <c r="B97" s="103"/>
      <c r="C97" s="103"/>
    </row>
    <row r="98" spans="2:3" ht="16.5">
      <c r="B98" s="103"/>
      <c r="C98" s="103"/>
    </row>
    <row r="99" spans="2:3" ht="16.5">
      <c r="B99" s="103"/>
      <c r="C99" s="103"/>
    </row>
    <row r="100" spans="2:3" ht="16.5">
      <c r="B100" s="103"/>
      <c r="C100" s="103"/>
    </row>
    <row r="101" spans="2:3" ht="16.5">
      <c r="B101" s="103"/>
      <c r="C101" s="103"/>
    </row>
    <row r="102" spans="2:3" ht="16.5">
      <c r="B102" s="103"/>
      <c r="C102" s="103"/>
    </row>
    <row r="103" spans="2:3" ht="16.5">
      <c r="B103" s="103"/>
      <c r="C103" s="103"/>
    </row>
    <row r="104" spans="2:3" ht="16.5">
      <c r="B104" s="103"/>
      <c r="C104" s="103"/>
    </row>
    <row r="105" spans="2:3" ht="16.5">
      <c r="B105" s="103"/>
      <c r="C105" s="103"/>
    </row>
    <row r="106" spans="2:3" ht="16.5">
      <c r="B106" s="103"/>
      <c r="C106" s="103"/>
    </row>
    <row r="107" spans="2:3" ht="16.5">
      <c r="B107" s="103"/>
      <c r="C107" s="103"/>
    </row>
    <row r="108" spans="2:3" ht="16.5">
      <c r="B108" s="103"/>
      <c r="C108" s="103"/>
    </row>
    <row r="109" spans="2:3" ht="16.5">
      <c r="B109" s="103"/>
      <c r="C109" s="103"/>
    </row>
    <row r="110" spans="2:3" ht="16.5">
      <c r="B110" s="103"/>
      <c r="C110" s="103"/>
    </row>
    <row r="111" spans="2:3" ht="16.5">
      <c r="B111" s="103"/>
      <c r="C111" s="103"/>
    </row>
    <row r="112" spans="2:3" ht="16.5">
      <c r="B112" s="103"/>
      <c r="C112" s="103"/>
    </row>
    <row r="113" spans="2:3" ht="16.5">
      <c r="B113" s="103"/>
      <c r="C113" s="103"/>
    </row>
    <row r="114" spans="2:3" ht="16.5">
      <c r="B114" s="103"/>
      <c r="C114" s="103"/>
    </row>
    <row r="115" spans="2:3" ht="16.5">
      <c r="B115" s="103"/>
      <c r="C115" s="103"/>
    </row>
    <row r="116" spans="2:3" ht="16.5">
      <c r="B116" s="103"/>
      <c r="C116" s="103"/>
    </row>
    <row r="117" spans="2:3" ht="16.5">
      <c r="B117" s="103"/>
      <c r="C117" s="103"/>
    </row>
    <row r="118" spans="2:3" ht="16.5">
      <c r="B118" s="103"/>
      <c r="C118" s="103"/>
    </row>
    <row r="119" spans="2:3" ht="16.5">
      <c r="B119" s="103"/>
      <c r="C119" s="103"/>
    </row>
    <row r="120" spans="2:3" ht="16.5">
      <c r="B120" s="103"/>
      <c r="C120" s="103"/>
    </row>
    <row r="121" spans="2:3" ht="16.5">
      <c r="B121" s="103"/>
      <c r="C121" s="103"/>
    </row>
    <row r="122" spans="2:3" ht="16.5">
      <c r="B122" s="103"/>
      <c r="C122" s="103"/>
    </row>
    <row r="123" spans="2:3" ht="16.5">
      <c r="B123" s="103"/>
      <c r="C123" s="103"/>
    </row>
    <row r="124" spans="2:3" ht="16.5">
      <c r="B124" s="103"/>
      <c r="C124" s="103"/>
    </row>
    <row r="125" spans="2:3" ht="16.5">
      <c r="B125" s="103"/>
      <c r="C125" s="103"/>
    </row>
    <row r="126" spans="2:3" ht="16.5">
      <c r="B126" s="103"/>
      <c r="C126" s="103"/>
    </row>
    <row r="127" spans="2:3" ht="16.5">
      <c r="B127" s="103"/>
      <c r="C127" s="103"/>
    </row>
    <row r="128" spans="2:3" ht="16.5">
      <c r="B128" s="103"/>
      <c r="C128" s="103"/>
    </row>
    <row r="129" spans="2:3" ht="16.5">
      <c r="B129" s="103"/>
      <c r="C129" s="103"/>
    </row>
    <row r="130" spans="2:3" ht="16.5">
      <c r="B130" s="103"/>
      <c r="C130" s="103"/>
    </row>
    <row r="131" spans="2:3" ht="16.5">
      <c r="B131" s="103"/>
      <c r="C131" s="103"/>
    </row>
    <row r="132" spans="2:3" ht="16.5">
      <c r="B132" s="103"/>
      <c r="C132" s="103"/>
    </row>
    <row r="133" spans="2:3" ht="16.5">
      <c r="B133" s="103"/>
      <c r="C133" s="103"/>
    </row>
    <row r="134" spans="2:3" ht="16.5">
      <c r="B134" s="103"/>
      <c r="C134" s="103"/>
    </row>
    <row r="135" spans="2:3" ht="16.5">
      <c r="B135" s="103"/>
      <c r="C135" s="103"/>
    </row>
    <row r="136" spans="2:3" ht="16.5">
      <c r="B136" s="103"/>
      <c r="C136" s="103"/>
    </row>
    <row r="137" spans="2:3" ht="16.5">
      <c r="B137" s="103"/>
      <c r="C137" s="103"/>
    </row>
    <row r="138" spans="2:3" ht="16.5">
      <c r="B138" s="103"/>
      <c r="C138" s="103"/>
    </row>
    <row r="139" spans="2:3" ht="16.5">
      <c r="B139" s="103"/>
      <c r="C139" s="103"/>
    </row>
    <row r="140" spans="2:3" ht="16.5">
      <c r="B140" s="103"/>
      <c r="C140" s="103"/>
    </row>
    <row r="141" spans="2:3" ht="16.5">
      <c r="B141" s="103"/>
      <c r="C141" s="103"/>
    </row>
    <row r="142" spans="2:3" ht="16.5">
      <c r="B142" s="103"/>
      <c r="C142" s="103"/>
    </row>
    <row r="143" spans="2:3" ht="16.5">
      <c r="B143" s="103"/>
      <c r="C143" s="103"/>
    </row>
    <row r="144" spans="2:3" ht="16.5">
      <c r="B144" s="103"/>
      <c r="C144" s="103"/>
    </row>
    <row r="145" spans="2:3" ht="16.5">
      <c r="B145" s="103"/>
      <c r="C145" s="103"/>
    </row>
    <row r="146" spans="2:3" ht="16.5">
      <c r="B146" s="103"/>
      <c r="C146" s="103"/>
    </row>
    <row r="147" spans="2:3" ht="16.5">
      <c r="B147" s="103"/>
      <c r="C147" s="103"/>
    </row>
    <row r="148" spans="2:3" ht="16.5">
      <c r="B148" s="103"/>
      <c r="C148" s="103"/>
    </row>
    <row r="149" spans="2:3" ht="16.5">
      <c r="B149" s="103"/>
      <c r="C149" s="103"/>
    </row>
    <row r="150" spans="2:3" ht="16.5">
      <c r="B150" s="103"/>
      <c r="C150" s="103"/>
    </row>
    <row r="151" spans="2:3" ht="16.5">
      <c r="B151" s="103"/>
      <c r="C151" s="103"/>
    </row>
    <row r="152" spans="2:3" ht="16.5">
      <c r="B152" s="103"/>
      <c r="C152" s="103"/>
    </row>
    <row r="153" spans="2:3" ht="16.5">
      <c r="B153" s="103"/>
      <c r="C153" s="103"/>
    </row>
    <row r="154" spans="2:3" ht="16.5">
      <c r="B154" s="103"/>
      <c r="C154" s="103"/>
    </row>
    <row r="155" spans="2:3" ht="16.5">
      <c r="B155" s="103"/>
      <c r="C155" s="103"/>
    </row>
    <row r="156" spans="2:3" ht="16.5">
      <c r="B156" s="103"/>
      <c r="C156" s="103"/>
    </row>
    <row r="157" spans="2:3" ht="16.5">
      <c r="B157" s="103"/>
      <c r="C157" s="103"/>
    </row>
    <row r="158" spans="2:3" ht="16.5">
      <c r="B158" s="103"/>
      <c r="C158" s="103"/>
    </row>
    <row r="159" spans="2:3" ht="16.5">
      <c r="B159" s="103"/>
      <c r="C159" s="103"/>
    </row>
    <row r="160" spans="2:3" ht="16.5">
      <c r="B160" s="103"/>
      <c r="C160" s="103"/>
    </row>
    <row r="161" spans="2:3" ht="16.5">
      <c r="B161" s="103"/>
      <c r="C161" s="103"/>
    </row>
    <row r="162" spans="2:3" ht="16.5">
      <c r="B162" s="103"/>
      <c r="C162" s="103"/>
    </row>
    <row r="163" spans="2:3" ht="16.5">
      <c r="B163" s="103"/>
      <c r="C163" s="103"/>
    </row>
    <row r="164" spans="2:3" ht="16.5">
      <c r="B164" s="103"/>
      <c r="C164" s="103"/>
    </row>
    <row r="165" spans="2:3" ht="16.5">
      <c r="B165" s="103"/>
      <c r="C165" s="103"/>
    </row>
    <row r="166" spans="2:3" ht="16.5">
      <c r="B166" s="103"/>
      <c r="C166" s="103"/>
    </row>
    <row r="167" spans="2:3" ht="16.5">
      <c r="B167" s="103"/>
      <c r="C167" s="103"/>
    </row>
    <row r="168" spans="2:3" ht="16.5">
      <c r="B168" s="103"/>
      <c r="C168" s="103"/>
    </row>
    <row r="169" spans="2:3" ht="16.5">
      <c r="B169" s="103"/>
      <c r="C169" s="103"/>
    </row>
    <row r="170" spans="2:3" ht="16.5">
      <c r="B170" s="103"/>
      <c r="C170" s="103"/>
    </row>
    <row r="171" spans="2:3" ht="16.5">
      <c r="B171" s="103"/>
      <c r="C171" s="103"/>
    </row>
    <row r="172" spans="2:3" ht="16.5">
      <c r="B172" s="103"/>
      <c r="C172" s="103"/>
    </row>
    <row r="173" spans="2:3" ht="16.5">
      <c r="B173" s="103"/>
      <c r="C173" s="103"/>
    </row>
    <row r="174" spans="2:3" ht="16.5">
      <c r="B174" s="103"/>
      <c r="C174" s="103"/>
    </row>
    <row r="175" spans="2:3" ht="16.5">
      <c r="B175" s="103"/>
      <c r="C175" s="103"/>
    </row>
    <row r="176" spans="2:3" ht="16.5">
      <c r="B176" s="103"/>
      <c r="C176" s="103"/>
    </row>
    <row r="177" spans="2:3" ht="16.5">
      <c r="B177" s="103"/>
      <c r="C177" s="103"/>
    </row>
    <row r="178" spans="2:3" ht="16.5">
      <c r="B178" s="103"/>
      <c r="C178" s="103"/>
    </row>
    <row r="179" spans="2:3" ht="16.5">
      <c r="B179" s="103"/>
      <c r="C179" s="103"/>
    </row>
    <row r="180" spans="2:3" ht="16.5">
      <c r="B180" s="103"/>
      <c r="C180" s="103"/>
    </row>
  </sheetData>
  <sheetProtection/>
  <mergeCells count="22">
    <mergeCell ref="C1:E1"/>
    <mergeCell ref="C3:E3"/>
    <mergeCell ref="C4:E4"/>
    <mergeCell ref="C5:E5"/>
    <mergeCell ref="C13:E13"/>
    <mergeCell ref="C14:E14"/>
    <mergeCell ref="B22:C22"/>
    <mergeCell ref="A24:C25"/>
    <mergeCell ref="B17:D17"/>
    <mergeCell ref="C6:E6"/>
    <mergeCell ref="C15:E15"/>
    <mergeCell ref="C8:E8"/>
    <mergeCell ref="A26:B26"/>
    <mergeCell ref="C26:C27"/>
    <mergeCell ref="C11:E11"/>
    <mergeCell ref="C12:E12"/>
    <mergeCell ref="C7:E7"/>
    <mergeCell ref="A28:C28"/>
    <mergeCell ref="B18:D18"/>
    <mergeCell ref="B19:D19"/>
    <mergeCell ref="B20:D20"/>
    <mergeCell ref="B21:D21"/>
  </mergeCells>
  <printOptions/>
  <pageMargins left="0.2362204724409449" right="0.2755905511811024" top="0.15748031496062992" bottom="0.3937007874015748" header="0.15748031496062992" footer="0.3937007874015748"/>
  <pageSetup horizontalDpi="600" verticalDpi="600" orientation="portrait" paperSize="9" scale="5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view="pageBreakPreview" zoomScale="60" zoomScaleNormal="75" workbookViewId="0" topLeftCell="A1">
      <selection activeCell="A4" sqref="A4:I38"/>
    </sheetView>
  </sheetViews>
  <sheetFormatPr defaultColWidth="9.125" defaultRowHeight="12.75"/>
  <cols>
    <col min="1" max="1" width="28.875" style="7" customWidth="1"/>
    <col min="2" max="2" width="92.375" style="8" customWidth="1"/>
    <col min="3" max="3" width="19.75390625" style="7" customWidth="1"/>
    <col min="4" max="4" width="16.62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5" ht="12.75">
      <c r="B1" s="371"/>
      <c r="C1" s="371"/>
      <c r="D1" s="371"/>
      <c r="E1" s="371"/>
    </row>
    <row r="2" spans="2:5" ht="12.75">
      <c r="B2" s="371"/>
      <c r="C2" s="371"/>
      <c r="D2" s="371"/>
      <c r="E2" s="371"/>
    </row>
    <row r="3" spans="2:9" ht="12.75">
      <c r="B3" s="370" t="s">
        <v>166</v>
      </c>
      <c r="C3" s="370"/>
      <c r="D3" s="370"/>
      <c r="E3" s="370"/>
      <c r="F3" s="370"/>
      <c r="G3" s="370"/>
      <c r="H3" s="391"/>
      <c r="I3" s="370"/>
    </row>
    <row r="4" spans="2:9" ht="12.75">
      <c r="B4" s="370" t="s">
        <v>316</v>
      </c>
      <c r="C4" s="370"/>
      <c r="D4" s="370"/>
      <c r="E4" s="370"/>
      <c r="F4" s="370"/>
      <c r="G4" s="370"/>
      <c r="H4" s="370"/>
      <c r="I4" s="398"/>
    </row>
    <row r="5" spans="2:9" ht="12.75">
      <c r="B5" s="371" t="s">
        <v>317</v>
      </c>
      <c r="C5" s="371"/>
      <c r="D5" s="371"/>
      <c r="E5" s="371"/>
      <c r="F5" s="371"/>
      <c r="G5" s="371"/>
      <c r="H5" s="371"/>
      <c r="I5" s="398"/>
    </row>
    <row r="6" spans="2:9" ht="12.75">
      <c r="B6" s="371" t="s">
        <v>352</v>
      </c>
      <c r="C6" s="371"/>
      <c r="D6" s="371"/>
      <c r="E6" s="371"/>
      <c r="F6" s="371"/>
      <c r="G6" s="371"/>
      <c r="H6" s="371"/>
      <c r="I6" s="398"/>
    </row>
    <row r="7" spans="2:9" ht="12.75">
      <c r="B7" s="371" t="str">
        <f>Прил2!$A$7</f>
        <v> от  21 ноября  2022 года  № 39</v>
      </c>
      <c r="C7" s="371"/>
      <c r="D7" s="371"/>
      <c r="E7" s="371"/>
      <c r="F7" s="371"/>
      <c r="G7" s="371"/>
      <c r="H7" s="371"/>
      <c r="I7" s="398"/>
    </row>
    <row r="8" spans="2:3" ht="12.75">
      <c r="B8" s="416"/>
      <c r="C8" s="416"/>
    </row>
    <row r="9" spans="2:9" ht="12.75">
      <c r="B9" s="370"/>
      <c r="C9" s="370"/>
      <c r="D9" s="370"/>
      <c r="E9" s="370"/>
      <c r="F9" s="370"/>
      <c r="G9" s="370"/>
      <c r="H9" s="370"/>
      <c r="I9" s="370"/>
    </row>
    <row r="10" spans="2:9" ht="12.75">
      <c r="B10" s="396"/>
      <c r="C10" s="396"/>
      <c r="D10" s="396"/>
      <c r="E10" s="396"/>
      <c r="F10" s="396"/>
      <c r="G10" s="396"/>
      <c r="H10" s="396"/>
      <c r="I10" s="396"/>
    </row>
    <row r="11" spans="2:9" ht="12.75">
      <c r="B11" s="396"/>
      <c r="C11" s="396"/>
      <c r="D11" s="396"/>
      <c r="E11" s="396"/>
      <c r="F11" s="396"/>
      <c r="G11" s="396"/>
      <c r="H11" s="396"/>
      <c r="I11" s="396"/>
    </row>
    <row r="12" spans="2:9" ht="12.75" customHeight="1">
      <c r="B12" s="396"/>
      <c r="C12" s="396"/>
      <c r="D12" s="396"/>
      <c r="E12" s="396"/>
      <c r="F12" s="396"/>
      <c r="G12" s="396"/>
      <c r="H12" s="396"/>
      <c r="I12" s="396"/>
    </row>
    <row r="13" spans="2:9" ht="12.75">
      <c r="B13" s="396"/>
      <c r="C13" s="396"/>
      <c r="D13" s="396"/>
      <c r="E13" s="396"/>
      <c r="F13" s="396"/>
      <c r="G13" s="396"/>
      <c r="H13" s="396"/>
      <c r="I13" s="396"/>
    </row>
    <row r="14" spans="2:9" ht="12.75">
      <c r="B14" s="396"/>
      <c r="C14" s="371"/>
      <c r="D14" s="371"/>
      <c r="E14" s="371"/>
      <c r="F14" s="371"/>
      <c r="G14" s="371"/>
      <c r="H14" s="371"/>
      <c r="I14" s="371"/>
    </row>
    <row r="15" spans="2:9" ht="12.75">
      <c r="B15" s="396"/>
      <c r="C15" s="396"/>
      <c r="D15" s="396"/>
      <c r="E15" s="396"/>
      <c r="F15" s="396"/>
      <c r="G15" s="396"/>
      <c r="H15" s="396"/>
      <c r="I15" s="396"/>
    </row>
    <row r="16" spans="2:9" ht="12.75">
      <c r="B16" s="396"/>
      <c r="C16" s="396"/>
      <c r="D16" s="396"/>
      <c r="E16" s="396"/>
      <c r="F16" s="396"/>
      <c r="G16" s="396"/>
      <c r="H16" s="396"/>
      <c r="I16" s="396"/>
    </row>
    <row r="17" spans="2:9" ht="12.75">
      <c r="B17" s="396"/>
      <c r="C17" s="396"/>
      <c r="D17" s="396"/>
      <c r="E17" s="396"/>
      <c r="F17" s="396"/>
      <c r="G17" s="396"/>
      <c r="H17" s="396"/>
      <c r="I17" s="396"/>
    </row>
    <row r="18" spans="2:9" ht="12.75">
      <c r="B18" s="396"/>
      <c r="C18" s="396"/>
      <c r="D18" s="396"/>
      <c r="E18" s="396"/>
      <c r="F18" s="396"/>
      <c r="G18" s="396"/>
      <c r="H18" s="396"/>
      <c r="I18" s="396"/>
    </row>
    <row r="19" spans="2:9" ht="12.75">
      <c r="B19" s="419"/>
      <c r="C19" s="419"/>
      <c r="D19" s="419"/>
      <c r="E19" s="419"/>
      <c r="F19" s="240"/>
      <c r="G19" s="240"/>
      <c r="H19" s="240"/>
      <c r="I19" s="240"/>
    </row>
    <row r="20" spans="2:3" ht="12.75">
      <c r="B20" s="416"/>
      <c r="C20" s="416"/>
    </row>
    <row r="21" spans="2:3" ht="18" customHeight="1">
      <c r="B21" s="138"/>
      <c r="C21" s="139"/>
    </row>
    <row r="22" spans="1:3" ht="51" customHeight="1">
      <c r="A22" s="420" t="s">
        <v>377</v>
      </c>
      <c r="B22" s="421"/>
      <c r="C22" s="421"/>
    </row>
    <row r="23" spans="3:5" ht="15.75">
      <c r="C23" s="256" t="s">
        <v>164</v>
      </c>
      <c r="D23" s="199"/>
      <c r="E23" s="199"/>
    </row>
    <row r="24" spans="1:8" s="142" customFormat="1" ht="15.75">
      <c r="A24" s="97" t="s">
        <v>70</v>
      </c>
      <c r="B24" s="97" t="s">
        <v>31</v>
      </c>
      <c r="C24" s="140" t="s">
        <v>206</v>
      </c>
      <c r="D24" s="200"/>
      <c r="E24" s="200"/>
      <c r="F24" s="194"/>
      <c r="G24" s="194"/>
      <c r="H24" s="194"/>
    </row>
    <row r="25" spans="1:8" s="142" customFormat="1" ht="15.75">
      <c r="A25" s="143">
        <v>1</v>
      </c>
      <c r="B25" s="144">
        <v>2</v>
      </c>
      <c r="C25" s="143">
        <v>3</v>
      </c>
      <c r="D25" s="201"/>
      <c r="E25" s="201"/>
      <c r="F25" s="141"/>
      <c r="G25" s="141"/>
      <c r="H25" s="141"/>
    </row>
    <row r="26" spans="1:8" s="142" customFormat="1" ht="48.75" customHeight="1">
      <c r="A26" s="270"/>
      <c r="B26" s="272" t="s">
        <v>324</v>
      </c>
      <c r="C26" s="271">
        <f>C27</f>
        <v>0</v>
      </c>
      <c r="D26" s="254"/>
      <c r="E26" s="249"/>
      <c r="F26" s="141"/>
      <c r="G26" s="141"/>
      <c r="H26" s="141"/>
    </row>
    <row r="27" spans="1:5" s="9" customFormat="1" ht="18.75">
      <c r="A27" s="267" t="s">
        <v>61</v>
      </c>
      <c r="B27" s="268" t="s">
        <v>62</v>
      </c>
      <c r="C27" s="269">
        <f>C28+C32</f>
        <v>0</v>
      </c>
      <c r="D27" s="202"/>
      <c r="E27" s="202"/>
    </row>
    <row r="28" spans="1:5" s="9" customFormat="1" ht="18.75">
      <c r="A28" s="260" t="s">
        <v>63</v>
      </c>
      <c r="B28" s="262" t="s">
        <v>64</v>
      </c>
      <c r="C28" s="261">
        <f>C29</f>
        <v>-19810.11</v>
      </c>
      <c r="D28" s="204"/>
      <c r="E28" s="202"/>
    </row>
    <row r="29" spans="1:5" s="9" customFormat="1" ht="18.75">
      <c r="A29" s="145" t="s">
        <v>65</v>
      </c>
      <c r="B29" s="146" t="s">
        <v>66</v>
      </c>
      <c r="C29" s="263">
        <f>C30</f>
        <v>-19810.11</v>
      </c>
      <c r="D29" s="204"/>
      <c r="E29" s="202"/>
    </row>
    <row r="30" spans="1:5" s="9" customFormat="1" ht="18.75">
      <c r="A30" s="145" t="s">
        <v>0</v>
      </c>
      <c r="B30" s="146" t="s">
        <v>114</v>
      </c>
      <c r="C30" s="255">
        <f>C31</f>
        <v>-19810.11</v>
      </c>
      <c r="D30" s="204"/>
      <c r="E30" s="202"/>
    </row>
    <row r="31" spans="1:5" s="9" customFormat="1" ht="18.75">
      <c r="A31" s="145" t="s">
        <v>156</v>
      </c>
      <c r="B31" s="146" t="s">
        <v>157</v>
      </c>
      <c r="C31" s="263">
        <f>-Прил2!H51</f>
        <v>-19810.11</v>
      </c>
      <c r="D31" s="204"/>
      <c r="E31" s="202"/>
    </row>
    <row r="32" spans="1:6" s="9" customFormat="1" ht="18.75">
      <c r="A32" s="260" t="s">
        <v>115</v>
      </c>
      <c r="B32" s="262" t="s">
        <v>116</v>
      </c>
      <c r="C32" s="261">
        <f>C33</f>
        <v>19810.11</v>
      </c>
      <c r="D32" s="204"/>
      <c r="E32" s="202"/>
      <c r="F32" s="10"/>
    </row>
    <row r="33" spans="1:5" s="9" customFormat="1" ht="18.75">
      <c r="A33" s="145" t="s">
        <v>117</v>
      </c>
      <c r="B33" s="146" t="s">
        <v>118</v>
      </c>
      <c r="C33" s="263">
        <f>C34</f>
        <v>19810.11</v>
      </c>
      <c r="D33" s="204"/>
      <c r="E33" s="202"/>
    </row>
    <row r="34" spans="1:5" s="9" customFormat="1" ht="18.75">
      <c r="A34" s="145" t="s">
        <v>119</v>
      </c>
      <c r="B34" s="146" t="s">
        <v>120</v>
      </c>
      <c r="C34" s="255">
        <f>C35</f>
        <v>19810.11</v>
      </c>
      <c r="D34" s="204"/>
      <c r="E34" s="202"/>
    </row>
    <row r="35" spans="1:5" s="9" customFormat="1" ht="18.75">
      <c r="A35" s="264" t="s">
        <v>158</v>
      </c>
      <c r="B35" s="265" t="s">
        <v>159</v>
      </c>
      <c r="C35" s="266">
        <f>Прил3!G125</f>
        <v>19810.11</v>
      </c>
      <c r="D35" s="204"/>
      <c r="E35" s="202"/>
    </row>
    <row r="36" spans="2:5" s="9" customFormat="1" ht="15">
      <c r="B36" s="11"/>
      <c r="C36" s="12"/>
      <c r="D36" s="205"/>
      <c r="E36" s="203"/>
    </row>
    <row r="37" spans="2:3" s="9" customFormat="1" ht="15">
      <c r="B37" s="11"/>
      <c r="C37" s="10"/>
    </row>
    <row r="38" spans="2:3" s="9" customFormat="1" ht="15">
      <c r="B38" s="11"/>
      <c r="C38" s="10"/>
    </row>
    <row r="39" spans="2:3" s="9" customFormat="1" ht="15">
      <c r="B39" s="11"/>
      <c r="C39" s="10"/>
    </row>
    <row r="40" spans="1:3" s="9" customFormat="1" ht="15">
      <c r="A40" s="147"/>
      <c r="B40" s="11"/>
      <c r="C40" s="10"/>
    </row>
    <row r="41" spans="1:3" s="9" customFormat="1" ht="15">
      <c r="A41" s="147"/>
      <c r="B41" s="11"/>
      <c r="C41" s="10"/>
    </row>
    <row r="42" spans="2:4" s="9" customFormat="1" ht="18.75">
      <c r="B42" s="11"/>
      <c r="C42" s="248"/>
      <c r="D42" s="249"/>
    </row>
    <row r="43" spans="2:3" s="9" customFormat="1" ht="15">
      <c r="B43" s="11"/>
      <c r="C43" s="10"/>
    </row>
    <row r="44" spans="2:3" s="9" customFormat="1" ht="15">
      <c r="B44" s="11"/>
      <c r="C44" s="10"/>
    </row>
    <row r="45" spans="2:3" s="9" customFormat="1" ht="15">
      <c r="B45" s="11"/>
      <c r="C45" s="10"/>
    </row>
    <row r="46" spans="2:3" s="9" customFormat="1" ht="15">
      <c r="B46" s="11"/>
      <c r="C46" s="10"/>
    </row>
    <row r="47" spans="2:3" s="9" customFormat="1" ht="15">
      <c r="B47" s="11"/>
      <c r="C47" s="10"/>
    </row>
    <row r="48" spans="2:3" s="9" customFormat="1" ht="15">
      <c r="B48" s="11"/>
      <c r="C48" s="10"/>
    </row>
    <row r="49" spans="2:3" s="9" customFormat="1" ht="15">
      <c r="B49" s="11"/>
      <c r="C49" s="10"/>
    </row>
    <row r="50" spans="2:3" s="9" customFormat="1" ht="15">
      <c r="B50" s="11"/>
      <c r="C50" s="10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2:3" s="9" customFormat="1" ht="15">
      <c r="B54" s="11"/>
      <c r="C54" s="10"/>
    </row>
    <row r="55" spans="2:3" s="9" customFormat="1" ht="15">
      <c r="B55" s="11"/>
      <c r="C55" s="10"/>
    </row>
    <row r="56" spans="2:3" s="9" customFormat="1" ht="15">
      <c r="B56" s="11"/>
      <c r="C56" s="10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2:3" s="9" customFormat="1" ht="15">
      <c r="B77" s="11"/>
      <c r="C77" s="10"/>
    </row>
    <row r="78" spans="2:3" s="9" customFormat="1" ht="15">
      <c r="B78" s="11"/>
      <c r="C78" s="10"/>
    </row>
    <row r="79" spans="2:3" s="9" customFormat="1" ht="15">
      <c r="B79" s="11"/>
      <c r="C79" s="10"/>
    </row>
    <row r="80" spans="2:3" s="9" customFormat="1" ht="15">
      <c r="B80" s="11"/>
      <c r="C80" s="10"/>
    </row>
    <row r="81" spans="2:3" s="9" customFormat="1" ht="15">
      <c r="B81" s="11"/>
      <c r="C81" s="10"/>
    </row>
    <row r="82" spans="2:3" s="9" customFormat="1" ht="15">
      <c r="B82" s="11"/>
      <c r="C82" s="10"/>
    </row>
    <row r="83" spans="2:3" s="9" customFormat="1" ht="15">
      <c r="B83" s="11"/>
      <c r="C83" s="10"/>
    </row>
    <row r="84" spans="2:3" s="9" customFormat="1" ht="15">
      <c r="B84" s="11"/>
      <c r="C84" s="10"/>
    </row>
    <row r="85" spans="2:3" s="9" customFormat="1" ht="15">
      <c r="B85" s="11"/>
      <c r="C85" s="10"/>
    </row>
    <row r="86" spans="2:3" s="9" customFormat="1" ht="15">
      <c r="B86" s="11"/>
      <c r="C86" s="10"/>
    </row>
    <row r="87" spans="2:3" s="9" customFormat="1" ht="15">
      <c r="B87" s="11"/>
      <c r="C87" s="10"/>
    </row>
    <row r="88" spans="2:3" s="9" customFormat="1" ht="15">
      <c r="B88" s="11"/>
      <c r="C88" s="10"/>
    </row>
    <row r="89" spans="2:3" s="9" customFormat="1" ht="15">
      <c r="B89" s="11"/>
      <c r="C89" s="10"/>
    </row>
    <row r="90" spans="2:3" s="9" customFormat="1" ht="15">
      <c r="B90" s="11"/>
      <c r="C90" s="10"/>
    </row>
    <row r="91" spans="1:3" s="9" customFormat="1" ht="15">
      <c r="A91" s="13"/>
      <c r="B91" s="14"/>
      <c r="C91" s="15"/>
    </row>
    <row r="92" spans="1:3" s="9" customFormat="1" ht="15">
      <c r="A92" s="13"/>
      <c r="B92" s="14"/>
      <c r="C92" s="15"/>
    </row>
    <row r="93" spans="1:3" s="9" customFormat="1" ht="15">
      <c r="A93" s="13"/>
      <c r="B93" s="14"/>
      <c r="C93" s="15"/>
    </row>
    <row r="94" spans="1:3" s="9" customFormat="1" ht="15">
      <c r="A94" s="13"/>
      <c r="B94" s="14"/>
      <c r="C94" s="15"/>
    </row>
    <row r="95" spans="1:3" s="9" customFormat="1" ht="15">
      <c r="A95" s="13"/>
      <c r="B95" s="14"/>
      <c r="C95" s="15"/>
    </row>
    <row r="96" spans="1:3" s="9" customFormat="1" ht="15">
      <c r="A96" s="13"/>
      <c r="B96" s="14"/>
      <c r="C96" s="15"/>
    </row>
    <row r="97" spans="1:3" s="9" customFormat="1" ht="15">
      <c r="A97" s="13"/>
      <c r="B97" s="14"/>
      <c r="C97" s="15"/>
    </row>
    <row r="98" spans="1:3" s="9" customFormat="1" ht="15">
      <c r="A98" s="13"/>
      <c r="B98" s="14"/>
      <c r="C98" s="15"/>
    </row>
    <row r="99" spans="1:3" s="9" customFormat="1" ht="15">
      <c r="A99" s="13"/>
      <c r="B99" s="14"/>
      <c r="C99" s="15"/>
    </row>
    <row r="100" spans="1:3" s="9" customFormat="1" ht="15">
      <c r="A100" s="13"/>
      <c r="B100" s="14"/>
      <c r="C100" s="15"/>
    </row>
    <row r="101" spans="2:3" s="13" customFormat="1" ht="12.75">
      <c r="B101" s="14"/>
      <c r="C101" s="15"/>
    </row>
    <row r="102" spans="2:3" s="13" customFormat="1" ht="12.75">
      <c r="B102" s="14"/>
      <c r="C102" s="15"/>
    </row>
    <row r="103" spans="2:3" s="13" customFormat="1" ht="12.75">
      <c r="B103" s="14"/>
      <c r="C103" s="15"/>
    </row>
    <row r="104" spans="2:3" s="13" customFormat="1" ht="12.75">
      <c r="B104" s="14"/>
      <c r="C104" s="15"/>
    </row>
    <row r="105" spans="2:3" s="13" customFormat="1" ht="12.75">
      <c r="B105" s="14"/>
      <c r="C105" s="15"/>
    </row>
    <row r="106" spans="2:3" s="13" customFormat="1" ht="12.75">
      <c r="B106" s="14"/>
      <c r="C106" s="15"/>
    </row>
    <row r="107" spans="2:3" s="13" customFormat="1" ht="12.75">
      <c r="B107" s="14"/>
      <c r="C107" s="15"/>
    </row>
    <row r="108" spans="2:3" s="13" customFormat="1" ht="12.75">
      <c r="B108" s="14"/>
      <c r="C108" s="15"/>
    </row>
    <row r="109" spans="2:3" s="13" customFormat="1" ht="12.75">
      <c r="B109" s="14"/>
      <c r="C109" s="15"/>
    </row>
    <row r="110" spans="2:3" s="13" customFormat="1" ht="12.75">
      <c r="B110" s="14"/>
      <c r="C110" s="15"/>
    </row>
    <row r="111" spans="2:3" s="13" customFormat="1" ht="12.75">
      <c r="B111" s="14"/>
      <c r="C111" s="15"/>
    </row>
    <row r="112" spans="1:3" s="13" customFormat="1" ht="12.75">
      <c r="A112" s="7"/>
      <c r="B112" s="8"/>
      <c r="C112" s="16"/>
    </row>
    <row r="113" spans="1:3" s="13" customFormat="1" ht="12.75">
      <c r="A113" s="7"/>
      <c r="B113" s="8"/>
      <c r="C113" s="16"/>
    </row>
    <row r="114" spans="1:3" s="13" customFormat="1" ht="12.75">
      <c r="A114" s="7"/>
      <c r="B114" s="8"/>
      <c r="C114" s="16"/>
    </row>
    <row r="115" spans="1:3" s="13" customFormat="1" ht="12.75">
      <c r="A115" s="7"/>
      <c r="B115" s="8"/>
      <c r="C115" s="16"/>
    </row>
    <row r="116" spans="1:3" s="13" customFormat="1" ht="12.75">
      <c r="A116" s="7"/>
      <c r="B116" s="8"/>
      <c r="C116" s="16"/>
    </row>
    <row r="117" spans="1:3" s="13" customFormat="1" ht="12.75">
      <c r="A117" s="7"/>
      <c r="B117" s="8"/>
      <c r="C117" s="16"/>
    </row>
    <row r="118" spans="1:3" s="13" customFormat="1" ht="12.75">
      <c r="A118" s="7"/>
      <c r="B118" s="8"/>
      <c r="C118" s="16"/>
    </row>
    <row r="119" spans="1:3" s="13" customFormat="1" ht="12.75">
      <c r="A119" s="7"/>
      <c r="B119" s="8"/>
      <c r="C119" s="16"/>
    </row>
    <row r="120" spans="1:3" s="13" customFormat="1" ht="12.75">
      <c r="A120" s="7"/>
      <c r="B120" s="8"/>
      <c r="C120" s="16"/>
    </row>
    <row r="121" spans="1:3" s="13" customFormat="1" ht="12.75">
      <c r="A121" s="7"/>
      <c r="B121" s="8"/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</sheetData>
  <sheetProtection/>
  <mergeCells count="21">
    <mergeCell ref="A22:C22"/>
    <mergeCell ref="B20:C20"/>
    <mergeCell ref="B9:I9"/>
    <mergeCell ref="B10:I10"/>
    <mergeCell ref="B7:I7"/>
    <mergeCell ref="B1:E1"/>
    <mergeCell ref="B11:I11"/>
    <mergeCell ref="B12:I12"/>
    <mergeCell ref="B13:I13"/>
    <mergeCell ref="B14:I14"/>
    <mergeCell ref="B19:E19"/>
    <mergeCell ref="B3:I3"/>
    <mergeCell ref="B17:I17"/>
    <mergeCell ref="B6:I6"/>
    <mergeCell ref="B2:E2"/>
    <mergeCell ref="B8:C8"/>
    <mergeCell ref="B16:I16"/>
    <mergeCell ref="B5:I5"/>
    <mergeCell ref="B15:I15"/>
    <mergeCell ref="B4:I4"/>
    <mergeCell ref="B18:I18"/>
  </mergeCells>
  <printOptions/>
  <pageMargins left="0.63" right="0.48" top="0.72" bottom="0.39" header="0.2362204724409449" footer="0.2"/>
  <pageSetup fitToHeight="2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view="pageBreakPreview" zoomScale="60" zoomScaleNormal="75" zoomScalePageLayoutView="0" workbookViewId="0" topLeftCell="A1">
      <selection activeCell="A1" sqref="A1:I42"/>
    </sheetView>
  </sheetViews>
  <sheetFormatPr defaultColWidth="9.125" defaultRowHeight="12.75"/>
  <cols>
    <col min="1" max="1" width="28.875" style="7" customWidth="1"/>
    <col min="2" max="2" width="92.375" style="8" customWidth="1"/>
    <col min="3" max="4" width="19.75390625" style="7" customWidth="1"/>
    <col min="5" max="5" width="21.125" style="7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5" ht="12.75">
      <c r="B1" s="371"/>
      <c r="C1" s="371"/>
      <c r="D1" s="371"/>
      <c r="E1" s="371"/>
    </row>
    <row r="2" spans="2:5" ht="12.75">
      <c r="B2" s="371"/>
      <c r="C2" s="371"/>
      <c r="D2" s="371"/>
      <c r="E2" s="371"/>
    </row>
    <row r="3" spans="2:9" ht="12.75">
      <c r="B3" s="370" t="s">
        <v>243</v>
      </c>
      <c r="C3" s="370"/>
      <c r="D3" s="370"/>
      <c r="E3" s="370"/>
      <c r="F3" s="370"/>
      <c r="G3" s="370"/>
      <c r="H3" s="391"/>
      <c r="I3" s="370"/>
    </row>
    <row r="4" spans="2:9" ht="12.75">
      <c r="B4" s="370" t="s">
        <v>316</v>
      </c>
      <c r="C4" s="370"/>
      <c r="D4" s="370"/>
      <c r="E4" s="370"/>
      <c r="F4" s="370"/>
      <c r="G4" s="370"/>
      <c r="H4" s="370"/>
      <c r="I4" s="398"/>
    </row>
    <row r="5" spans="2:9" ht="12.75">
      <c r="B5" s="371" t="s">
        <v>317</v>
      </c>
      <c r="C5" s="371"/>
      <c r="D5" s="371"/>
      <c r="E5" s="371"/>
      <c r="F5" s="371"/>
      <c r="G5" s="371"/>
      <c r="H5" s="371"/>
      <c r="I5" s="398"/>
    </row>
    <row r="6" spans="2:9" ht="12.75">
      <c r="B6" s="371" t="s">
        <v>331</v>
      </c>
      <c r="C6" s="371"/>
      <c r="D6" s="371"/>
      <c r="E6" s="371"/>
      <c r="F6" s="371"/>
      <c r="G6" s="371"/>
      <c r="H6" s="371"/>
      <c r="I6" s="398"/>
    </row>
    <row r="7" spans="2:9" ht="12.75">
      <c r="B7" s="371" t="str">
        <f>Прил2!$A$7</f>
        <v> от  21 ноября  2022 года  № 39</v>
      </c>
      <c r="C7" s="371"/>
      <c r="D7" s="371"/>
      <c r="E7" s="371"/>
      <c r="F7" s="371"/>
      <c r="G7" s="371"/>
      <c r="H7" s="371"/>
      <c r="I7" s="398"/>
    </row>
    <row r="8" spans="2:3" ht="12.75">
      <c r="B8" s="416"/>
      <c r="C8" s="416"/>
    </row>
    <row r="9" spans="2:9" ht="12.75">
      <c r="B9" s="370"/>
      <c r="C9" s="370"/>
      <c r="D9" s="370"/>
      <c r="E9" s="370"/>
      <c r="F9" s="370"/>
      <c r="G9" s="370"/>
      <c r="H9" s="391"/>
      <c r="I9" s="370"/>
    </row>
    <row r="10" spans="2:9" ht="12.75">
      <c r="B10" s="396"/>
      <c r="C10" s="371"/>
      <c r="D10" s="371"/>
      <c r="E10" s="371"/>
      <c r="F10" s="371"/>
      <c r="G10" s="371"/>
      <c r="H10" s="371"/>
      <c r="I10" s="371"/>
    </row>
    <row r="11" spans="2:9" ht="12.75">
      <c r="B11" s="396"/>
      <c r="C11" s="371"/>
      <c r="D11" s="371"/>
      <c r="E11" s="371"/>
      <c r="F11" s="371"/>
      <c r="G11" s="371"/>
      <c r="H11" s="371"/>
      <c r="I11" s="371"/>
    </row>
    <row r="12" spans="2:9" ht="12.75" customHeight="1">
      <c r="B12" s="396"/>
      <c r="C12" s="371"/>
      <c r="D12" s="371"/>
      <c r="E12" s="371"/>
      <c r="F12" s="371"/>
      <c r="G12" s="371"/>
      <c r="H12" s="371"/>
      <c r="I12" s="371"/>
    </row>
    <row r="13" spans="2:9" ht="12.75">
      <c r="B13" s="396"/>
      <c r="C13" s="371"/>
      <c r="D13" s="371"/>
      <c r="E13" s="371"/>
      <c r="F13" s="371"/>
      <c r="G13" s="371"/>
      <c r="H13" s="371"/>
      <c r="I13" s="371"/>
    </row>
    <row r="14" spans="2:9" ht="12.75">
      <c r="B14" s="305"/>
      <c r="C14" s="240"/>
      <c r="D14" s="240"/>
      <c r="E14" s="240"/>
      <c r="F14" s="240"/>
      <c r="G14" s="240"/>
      <c r="H14" s="240"/>
      <c r="I14" s="240"/>
    </row>
    <row r="15" spans="2:9" ht="12.75">
      <c r="B15" s="370"/>
      <c r="C15" s="370"/>
      <c r="D15" s="370"/>
      <c r="E15" s="370"/>
      <c r="F15" s="370"/>
      <c r="G15" s="370"/>
      <c r="H15" s="391"/>
      <c r="I15" s="370"/>
    </row>
    <row r="16" spans="2:9" ht="12.75">
      <c r="B16" s="396"/>
      <c r="C16" s="371"/>
      <c r="D16" s="371"/>
      <c r="E16" s="371"/>
      <c r="F16" s="371"/>
      <c r="G16" s="371"/>
      <c r="H16" s="371"/>
      <c r="I16" s="371"/>
    </row>
    <row r="17" spans="2:9" ht="12.75">
      <c r="B17" s="396"/>
      <c r="C17" s="371"/>
      <c r="D17" s="371"/>
      <c r="E17" s="371"/>
      <c r="F17" s="371"/>
      <c r="G17" s="371"/>
      <c r="H17" s="371"/>
      <c r="I17" s="371"/>
    </row>
    <row r="18" spans="2:9" ht="12.75">
      <c r="B18" s="396"/>
      <c r="C18" s="371"/>
      <c r="D18" s="371"/>
      <c r="E18" s="371"/>
      <c r="F18" s="371"/>
      <c r="G18" s="371"/>
      <c r="H18" s="371"/>
      <c r="I18" s="371"/>
    </row>
    <row r="19" spans="2:9" ht="12.75">
      <c r="B19" s="396"/>
      <c r="C19" s="371"/>
      <c r="D19" s="371"/>
      <c r="E19" s="371"/>
      <c r="F19" s="371"/>
      <c r="G19" s="371"/>
      <c r="H19" s="371"/>
      <c r="I19" s="371"/>
    </row>
    <row r="20" spans="2:3" ht="12.75">
      <c r="B20" s="122"/>
      <c r="C20" s="122"/>
    </row>
    <row r="21" spans="2:4" ht="18" customHeight="1">
      <c r="B21" s="138"/>
      <c r="C21" s="139"/>
      <c r="D21" s="139"/>
    </row>
    <row r="22" spans="1:3" ht="51" customHeight="1">
      <c r="A22" s="420" t="s">
        <v>378</v>
      </c>
      <c r="B22" s="421"/>
      <c r="C22" s="421"/>
    </row>
    <row r="23" spans="3:5" ht="15.75">
      <c r="C23" s="256"/>
      <c r="D23" s="256" t="s">
        <v>164</v>
      </c>
      <c r="E23" s="199"/>
    </row>
    <row r="24" spans="1:8" s="142" customFormat="1" ht="31.5">
      <c r="A24" s="97" t="s">
        <v>70</v>
      </c>
      <c r="B24" s="97" t="s">
        <v>31</v>
      </c>
      <c r="C24" s="140" t="s">
        <v>335</v>
      </c>
      <c r="D24" s="140" t="s">
        <v>379</v>
      </c>
      <c r="E24" s="200"/>
      <c r="F24" s="194"/>
      <c r="G24" s="194"/>
      <c r="H24" s="194"/>
    </row>
    <row r="25" spans="1:8" s="142" customFormat="1" ht="15.75">
      <c r="A25" s="143">
        <v>1</v>
      </c>
      <c r="B25" s="144">
        <v>2</v>
      </c>
      <c r="C25" s="143">
        <v>3</v>
      </c>
      <c r="D25" s="143">
        <v>4</v>
      </c>
      <c r="E25" s="201"/>
      <c r="F25" s="141"/>
      <c r="G25" s="141"/>
      <c r="H25" s="141"/>
    </row>
    <row r="26" spans="1:8" s="142" customFormat="1" ht="48.75" customHeight="1">
      <c r="A26" s="270"/>
      <c r="B26" s="272" t="s">
        <v>324</v>
      </c>
      <c r="C26" s="271">
        <f>C27</f>
        <v>0</v>
      </c>
      <c r="D26" s="271">
        <f>D27</f>
        <v>0</v>
      </c>
      <c r="E26" s="249"/>
      <c r="F26" s="141"/>
      <c r="G26" s="141"/>
      <c r="H26" s="141"/>
    </row>
    <row r="27" spans="1:5" s="9" customFormat="1" ht="18.75">
      <c r="A27" s="267" t="s">
        <v>61</v>
      </c>
      <c r="B27" s="268" t="s">
        <v>62</v>
      </c>
      <c r="C27" s="269">
        <f>C28+C32</f>
        <v>0</v>
      </c>
      <c r="D27" s="269">
        <f>D28+D32</f>
        <v>0</v>
      </c>
      <c r="E27" s="202"/>
    </row>
    <row r="28" spans="1:5" s="9" customFormat="1" ht="18.75">
      <c r="A28" s="260" t="s">
        <v>63</v>
      </c>
      <c r="B28" s="262" t="s">
        <v>64</v>
      </c>
      <c r="C28" s="261">
        <f aca="true" t="shared" si="0" ref="C28:D30">C29</f>
        <v>-18723.64</v>
      </c>
      <c r="D28" s="261">
        <f t="shared" si="0"/>
        <v>-18763.42</v>
      </c>
      <c r="E28" s="202"/>
    </row>
    <row r="29" spans="1:5" s="9" customFormat="1" ht="18.75">
      <c r="A29" s="145" t="s">
        <v>65</v>
      </c>
      <c r="B29" s="146" t="s">
        <v>66</v>
      </c>
      <c r="C29" s="263">
        <f t="shared" si="0"/>
        <v>-18723.64</v>
      </c>
      <c r="D29" s="263">
        <f t="shared" si="0"/>
        <v>-18763.42</v>
      </c>
      <c r="E29" s="202"/>
    </row>
    <row r="30" spans="1:5" s="9" customFormat="1" ht="18.75">
      <c r="A30" s="145" t="s">
        <v>0</v>
      </c>
      <c r="B30" s="146" t="s">
        <v>114</v>
      </c>
      <c r="C30" s="255">
        <f t="shared" si="0"/>
        <v>-18723.64</v>
      </c>
      <c r="D30" s="255">
        <f t="shared" si="0"/>
        <v>-18763.42</v>
      </c>
      <c r="E30" s="202"/>
    </row>
    <row r="31" spans="1:5" s="9" customFormat="1" ht="18.75">
      <c r="A31" s="145" t="s">
        <v>156</v>
      </c>
      <c r="B31" s="146" t="s">
        <v>157</v>
      </c>
      <c r="C31" s="263">
        <f>-'Прил2.1'!H54</f>
        <v>-18723.64</v>
      </c>
      <c r="D31" s="263">
        <f>-'Прил2.1'!I54</f>
        <v>-18763.42</v>
      </c>
      <c r="E31" s="202"/>
    </row>
    <row r="32" spans="1:6" s="9" customFormat="1" ht="18.75">
      <c r="A32" s="260" t="s">
        <v>115</v>
      </c>
      <c r="B32" s="262" t="s">
        <v>116</v>
      </c>
      <c r="C32" s="261">
        <f aca="true" t="shared" si="1" ref="C32:D34">C33</f>
        <v>18723.64</v>
      </c>
      <c r="D32" s="261">
        <f t="shared" si="1"/>
        <v>18763.42</v>
      </c>
      <c r="E32" s="202"/>
      <c r="F32" s="10"/>
    </row>
    <row r="33" spans="1:5" s="9" customFormat="1" ht="18.75">
      <c r="A33" s="145" t="s">
        <v>117</v>
      </c>
      <c r="B33" s="146" t="s">
        <v>118</v>
      </c>
      <c r="C33" s="263">
        <f t="shared" si="1"/>
        <v>18723.64</v>
      </c>
      <c r="D33" s="263">
        <f t="shared" si="1"/>
        <v>18763.42</v>
      </c>
      <c r="E33" s="202"/>
    </row>
    <row r="34" spans="1:5" s="9" customFormat="1" ht="18.75">
      <c r="A34" s="145" t="s">
        <v>119</v>
      </c>
      <c r="B34" s="146" t="s">
        <v>120</v>
      </c>
      <c r="C34" s="255">
        <f t="shared" si="1"/>
        <v>18723.64</v>
      </c>
      <c r="D34" s="255">
        <f t="shared" si="1"/>
        <v>18763.42</v>
      </c>
      <c r="E34" s="202"/>
    </row>
    <row r="35" spans="1:5" s="9" customFormat="1" ht="18.75">
      <c r="A35" s="264" t="s">
        <v>158</v>
      </c>
      <c r="B35" s="265" t="s">
        <v>159</v>
      </c>
      <c r="C35" s="266">
        <f>'Прил3.1'!G114</f>
        <v>18723.64</v>
      </c>
      <c r="D35" s="266">
        <f>'Прил3.1'!H114</f>
        <v>18763.42</v>
      </c>
      <c r="E35" s="202"/>
    </row>
    <row r="36" spans="2:5" s="9" customFormat="1" ht="15">
      <c r="B36" s="11"/>
      <c r="C36" s="12"/>
      <c r="D36" s="12"/>
      <c r="E36" s="203"/>
    </row>
    <row r="37" spans="2:4" s="9" customFormat="1" ht="15">
      <c r="B37" s="11"/>
      <c r="C37" s="10"/>
      <c r="D37" s="10"/>
    </row>
    <row r="38" spans="2:4" s="9" customFormat="1" ht="15">
      <c r="B38" s="11"/>
      <c r="C38" s="10"/>
      <c r="D38" s="10"/>
    </row>
    <row r="39" spans="2:4" s="9" customFormat="1" ht="15">
      <c r="B39" s="11"/>
      <c r="C39" s="10"/>
      <c r="D39" s="10"/>
    </row>
    <row r="40" spans="1:4" s="9" customFormat="1" ht="15">
      <c r="A40" s="147"/>
      <c r="B40" s="11"/>
      <c r="C40" s="10"/>
      <c r="D40" s="10"/>
    </row>
    <row r="41" spans="1:4" s="9" customFormat="1" ht="15">
      <c r="A41" s="147"/>
      <c r="B41" s="11"/>
      <c r="C41" s="10"/>
      <c r="D41" s="10"/>
    </row>
    <row r="42" spans="2:4" s="9" customFormat="1" ht="15">
      <c r="B42" s="11"/>
      <c r="C42" s="248"/>
      <c r="D42" s="248"/>
    </row>
    <row r="43" spans="2:4" s="9" customFormat="1" ht="15">
      <c r="B43" s="11"/>
      <c r="C43" s="10"/>
      <c r="D43" s="10"/>
    </row>
    <row r="44" spans="2:4" s="9" customFormat="1" ht="15">
      <c r="B44" s="11"/>
      <c r="C44" s="10"/>
      <c r="D44" s="10"/>
    </row>
    <row r="45" spans="2:4" s="9" customFormat="1" ht="15">
      <c r="B45" s="11"/>
      <c r="C45" s="10"/>
      <c r="D45" s="10"/>
    </row>
    <row r="46" spans="2:4" s="9" customFormat="1" ht="15">
      <c r="B46" s="11"/>
      <c r="C46" s="10"/>
      <c r="D46" s="10"/>
    </row>
    <row r="47" spans="2:4" s="9" customFormat="1" ht="15">
      <c r="B47" s="11"/>
      <c r="C47" s="10"/>
      <c r="D47" s="10"/>
    </row>
    <row r="48" spans="2:4" s="9" customFormat="1" ht="15">
      <c r="B48" s="11"/>
      <c r="C48" s="10"/>
      <c r="D48" s="10"/>
    </row>
    <row r="49" spans="2:4" s="9" customFormat="1" ht="15">
      <c r="B49" s="11"/>
      <c r="C49" s="10"/>
      <c r="D49" s="10"/>
    </row>
    <row r="50" spans="2:4" s="9" customFormat="1" ht="15">
      <c r="B50" s="11"/>
      <c r="C50" s="10"/>
      <c r="D50" s="10"/>
    </row>
    <row r="51" spans="2:4" s="9" customFormat="1" ht="15">
      <c r="B51" s="11"/>
      <c r="C51" s="10"/>
      <c r="D51" s="10"/>
    </row>
    <row r="52" spans="2:4" s="9" customFormat="1" ht="15">
      <c r="B52" s="11"/>
      <c r="C52" s="10"/>
      <c r="D52" s="10"/>
    </row>
    <row r="53" spans="2:4" s="9" customFormat="1" ht="15">
      <c r="B53" s="11"/>
      <c r="C53" s="10"/>
      <c r="D53" s="10"/>
    </row>
    <row r="54" spans="2:4" s="9" customFormat="1" ht="15">
      <c r="B54" s="11"/>
      <c r="C54" s="10"/>
      <c r="D54" s="10"/>
    </row>
    <row r="55" spans="2:4" s="9" customFormat="1" ht="15">
      <c r="B55" s="11"/>
      <c r="C55" s="10"/>
      <c r="D55" s="10"/>
    </row>
    <row r="56" spans="2:4" s="9" customFormat="1" ht="15">
      <c r="B56" s="11"/>
      <c r="C56" s="10"/>
      <c r="D56" s="10"/>
    </row>
    <row r="57" spans="2:4" s="9" customFormat="1" ht="15">
      <c r="B57" s="11"/>
      <c r="C57" s="10"/>
      <c r="D57" s="10"/>
    </row>
    <row r="58" spans="2:4" s="9" customFormat="1" ht="15">
      <c r="B58" s="11"/>
      <c r="C58" s="10"/>
      <c r="D58" s="10"/>
    </row>
    <row r="59" spans="2:4" s="9" customFormat="1" ht="15">
      <c r="B59" s="11"/>
      <c r="C59" s="10"/>
      <c r="D59" s="10"/>
    </row>
    <row r="60" spans="2:4" s="9" customFormat="1" ht="15">
      <c r="B60" s="11"/>
      <c r="C60" s="10"/>
      <c r="D60" s="10"/>
    </row>
    <row r="61" spans="2:4" s="9" customFormat="1" ht="15">
      <c r="B61" s="11"/>
      <c r="C61" s="10"/>
      <c r="D61" s="10"/>
    </row>
    <row r="62" spans="2:4" s="9" customFormat="1" ht="15">
      <c r="B62" s="11"/>
      <c r="C62" s="10"/>
      <c r="D62" s="10"/>
    </row>
    <row r="63" spans="2:4" s="9" customFormat="1" ht="15">
      <c r="B63" s="11"/>
      <c r="C63" s="10"/>
      <c r="D63" s="10"/>
    </row>
    <row r="64" spans="2:4" s="9" customFormat="1" ht="15">
      <c r="B64" s="11"/>
      <c r="C64" s="10"/>
      <c r="D64" s="10"/>
    </row>
    <row r="65" spans="2:4" s="9" customFormat="1" ht="15">
      <c r="B65" s="11"/>
      <c r="C65" s="10"/>
      <c r="D65" s="10"/>
    </row>
    <row r="66" spans="2:4" s="9" customFormat="1" ht="15">
      <c r="B66" s="11"/>
      <c r="C66" s="10"/>
      <c r="D66" s="10"/>
    </row>
    <row r="67" spans="2:4" s="9" customFormat="1" ht="15">
      <c r="B67" s="11"/>
      <c r="C67" s="10"/>
      <c r="D67" s="10"/>
    </row>
    <row r="68" spans="2:4" s="9" customFormat="1" ht="15">
      <c r="B68" s="11"/>
      <c r="C68" s="10"/>
      <c r="D68" s="10"/>
    </row>
    <row r="69" spans="2:4" s="9" customFormat="1" ht="15">
      <c r="B69" s="11"/>
      <c r="C69" s="10"/>
      <c r="D69" s="10"/>
    </row>
    <row r="70" spans="2:4" s="9" customFormat="1" ht="15">
      <c r="B70" s="11"/>
      <c r="C70" s="10"/>
      <c r="D70" s="10"/>
    </row>
    <row r="71" spans="2:4" s="9" customFormat="1" ht="15">
      <c r="B71" s="11"/>
      <c r="C71" s="10"/>
      <c r="D71" s="10"/>
    </row>
    <row r="72" spans="2:4" s="9" customFormat="1" ht="15">
      <c r="B72" s="11"/>
      <c r="C72" s="10"/>
      <c r="D72" s="10"/>
    </row>
    <row r="73" spans="2:4" s="9" customFormat="1" ht="15">
      <c r="B73" s="11"/>
      <c r="C73" s="10"/>
      <c r="D73" s="10"/>
    </row>
    <row r="74" spans="2:4" s="9" customFormat="1" ht="15">
      <c r="B74" s="11"/>
      <c r="C74" s="10"/>
      <c r="D74" s="10"/>
    </row>
    <row r="75" spans="2:4" s="9" customFormat="1" ht="15">
      <c r="B75" s="11"/>
      <c r="C75" s="10"/>
      <c r="D75" s="10"/>
    </row>
    <row r="76" spans="2:4" s="9" customFormat="1" ht="15">
      <c r="B76" s="11"/>
      <c r="C76" s="10"/>
      <c r="D76" s="10"/>
    </row>
    <row r="77" spans="2:4" s="9" customFormat="1" ht="15">
      <c r="B77" s="11"/>
      <c r="C77" s="10"/>
      <c r="D77" s="10"/>
    </row>
    <row r="78" spans="2:4" s="9" customFormat="1" ht="15">
      <c r="B78" s="11"/>
      <c r="C78" s="10"/>
      <c r="D78" s="10"/>
    </row>
    <row r="79" spans="2:4" s="9" customFormat="1" ht="15">
      <c r="B79" s="11"/>
      <c r="C79" s="10"/>
      <c r="D79" s="10"/>
    </row>
    <row r="80" spans="2:4" s="9" customFormat="1" ht="15">
      <c r="B80" s="11"/>
      <c r="C80" s="10"/>
      <c r="D80" s="10"/>
    </row>
    <row r="81" spans="2:4" s="9" customFormat="1" ht="15">
      <c r="B81" s="11"/>
      <c r="C81" s="10"/>
      <c r="D81" s="10"/>
    </row>
    <row r="82" spans="2:4" s="9" customFormat="1" ht="15">
      <c r="B82" s="11"/>
      <c r="C82" s="10"/>
      <c r="D82" s="10"/>
    </row>
    <row r="83" spans="2:4" s="9" customFormat="1" ht="15">
      <c r="B83" s="11"/>
      <c r="C83" s="10"/>
      <c r="D83" s="10"/>
    </row>
    <row r="84" spans="2:4" s="9" customFormat="1" ht="15">
      <c r="B84" s="11"/>
      <c r="C84" s="10"/>
      <c r="D84" s="10"/>
    </row>
    <row r="85" spans="2:4" s="9" customFormat="1" ht="15">
      <c r="B85" s="11"/>
      <c r="C85" s="10"/>
      <c r="D85" s="10"/>
    </row>
    <row r="86" spans="2:4" s="9" customFormat="1" ht="15">
      <c r="B86" s="11"/>
      <c r="C86" s="10"/>
      <c r="D86" s="10"/>
    </row>
    <row r="87" spans="2:4" s="9" customFormat="1" ht="15">
      <c r="B87" s="11"/>
      <c r="C87" s="10"/>
      <c r="D87" s="10"/>
    </row>
    <row r="88" spans="2:4" s="9" customFormat="1" ht="15">
      <c r="B88" s="11"/>
      <c r="C88" s="10"/>
      <c r="D88" s="10"/>
    </row>
    <row r="89" spans="2:4" s="9" customFormat="1" ht="15">
      <c r="B89" s="11"/>
      <c r="C89" s="10"/>
      <c r="D89" s="10"/>
    </row>
    <row r="90" spans="2:4" s="9" customFormat="1" ht="15">
      <c r="B90" s="11"/>
      <c r="C90" s="10"/>
      <c r="D90" s="10"/>
    </row>
    <row r="91" spans="1:4" s="9" customFormat="1" ht="15">
      <c r="A91" s="13"/>
      <c r="B91" s="14"/>
      <c r="C91" s="15"/>
      <c r="D91" s="15"/>
    </row>
    <row r="92" spans="1:4" s="9" customFormat="1" ht="15">
      <c r="A92" s="13"/>
      <c r="B92" s="14"/>
      <c r="C92" s="15"/>
      <c r="D92" s="15"/>
    </row>
    <row r="93" spans="1:4" s="9" customFormat="1" ht="15">
      <c r="A93" s="13"/>
      <c r="B93" s="14"/>
      <c r="C93" s="15"/>
      <c r="D93" s="15"/>
    </row>
    <row r="94" spans="1:4" s="9" customFormat="1" ht="15">
      <c r="A94" s="13"/>
      <c r="B94" s="14"/>
      <c r="C94" s="15"/>
      <c r="D94" s="15"/>
    </row>
    <row r="95" spans="1:4" s="9" customFormat="1" ht="15">
      <c r="A95" s="13"/>
      <c r="B95" s="14"/>
      <c r="C95" s="15"/>
      <c r="D95" s="15"/>
    </row>
    <row r="96" spans="1:4" s="9" customFormat="1" ht="15">
      <c r="A96" s="13"/>
      <c r="B96" s="14"/>
      <c r="C96" s="15"/>
      <c r="D96" s="15"/>
    </row>
    <row r="97" spans="1:4" s="9" customFormat="1" ht="15">
      <c r="A97" s="13"/>
      <c r="B97" s="14"/>
      <c r="C97" s="15"/>
      <c r="D97" s="15"/>
    </row>
    <row r="98" spans="1:4" s="9" customFormat="1" ht="15">
      <c r="A98" s="13"/>
      <c r="B98" s="14"/>
      <c r="C98" s="15"/>
      <c r="D98" s="15"/>
    </row>
    <row r="99" spans="1:4" s="9" customFormat="1" ht="15">
      <c r="A99" s="13"/>
      <c r="B99" s="14"/>
      <c r="C99" s="15"/>
      <c r="D99" s="15"/>
    </row>
    <row r="100" spans="1:4" s="9" customFormat="1" ht="15">
      <c r="A100" s="13"/>
      <c r="B100" s="14"/>
      <c r="C100" s="15"/>
      <c r="D100" s="15"/>
    </row>
    <row r="101" spans="2:4" s="13" customFormat="1" ht="12.75">
      <c r="B101" s="14"/>
      <c r="C101" s="15"/>
      <c r="D101" s="15"/>
    </row>
    <row r="102" spans="2:4" s="13" customFormat="1" ht="12.75">
      <c r="B102" s="14"/>
      <c r="C102" s="15"/>
      <c r="D102" s="15"/>
    </row>
    <row r="103" spans="2:4" s="13" customFormat="1" ht="12.75">
      <c r="B103" s="14"/>
      <c r="C103" s="15"/>
      <c r="D103" s="15"/>
    </row>
    <row r="104" spans="2:4" s="13" customFormat="1" ht="12.75">
      <c r="B104" s="14"/>
      <c r="C104" s="15"/>
      <c r="D104" s="15"/>
    </row>
    <row r="105" spans="2:4" s="13" customFormat="1" ht="12.75">
      <c r="B105" s="14"/>
      <c r="C105" s="15"/>
      <c r="D105" s="15"/>
    </row>
    <row r="106" spans="2:4" s="13" customFormat="1" ht="12.75">
      <c r="B106" s="14"/>
      <c r="C106" s="15"/>
      <c r="D106" s="15"/>
    </row>
    <row r="107" spans="2:4" s="13" customFormat="1" ht="12.75">
      <c r="B107" s="14"/>
      <c r="C107" s="15"/>
      <c r="D107" s="15"/>
    </row>
    <row r="108" spans="2:4" s="13" customFormat="1" ht="12.75">
      <c r="B108" s="14"/>
      <c r="C108" s="15"/>
      <c r="D108" s="15"/>
    </row>
    <row r="109" spans="2:4" s="13" customFormat="1" ht="12.75">
      <c r="B109" s="14"/>
      <c r="C109" s="15"/>
      <c r="D109" s="15"/>
    </row>
    <row r="110" spans="2:4" s="13" customFormat="1" ht="12.75">
      <c r="B110" s="14"/>
      <c r="C110" s="15"/>
      <c r="D110" s="15"/>
    </row>
    <row r="111" spans="2:4" s="13" customFormat="1" ht="12.75">
      <c r="B111" s="14"/>
      <c r="C111" s="15"/>
      <c r="D111" s="15"/>
    </row>
    <row r="112" spans="1:4" s="13" customFormat="1" ht="12.75">
      <c r="A112" s="7"/>
      <c r="B112" s="8"/>
      <c r="C112" s="16"/>
      <c r="D112" s="16"/>
    </row>
    <row r="113" spans="1:4" s="13" customFormat="1" ht="12.75">
      <c r="A113" s="7"/>
      <c r="B113" s="8"/>
      <c r="C113" s="16"/>
      <c r="D113" s="16"/>
    </row>
    <row r="114" spans="1:4" s="13" customFormat="1" ht="12.75">
      <c r="A114" s="7"/>
      <c r="B114" s="8"/>
      <c r="C114" s="16"/>
      <c r="D114" s="16"/>
    </row>
    <row r="115" spans="1:4" s="13" customFormat="1" ht="12.75">
      <c r="A115" s="7"/>
      <c r="B115" s="8"/>
      <c r="C115" s="16"/>
      <c r="D115" s="16"/>
    </row>
    <row r="116" spans="1:4" s="13" customFormat="1" ht="12.75">
      <c r="A116" s="7"/>
      <c r="B116" s="8"/>
      <c r="C116" s="16"/>
      <c r="D116" s="16"/>
    </row>
    <row r="117" spans="1:4" s="13" customFormat="1" ht="12.75">
      <c r="A117" s="7"/>
      <c r="B117" s="8"/>
      <c r="C117" s="16"/>
      <c r="D117" s="16"/>
    </row>
    <row r="118" spans="1:4" s="13" customFormat="1" ht="12.75">
      <c r="A118" s="7"/>
      <c r="B118" s="8"/>
      <c r="C118" s="16"/>
      <c r="D118" s="16"/>
    </row>
    <row r="119" spans="1:4" s="13" customFormat="1" ht="12.75">
      <c r="A119" s="7"/>
      <c r="B119" s="8"/>
      <c r="C119" s="16"/>
      <c r="D119" s="16"/>
    </row>
    <row r="120" spans="1:4" s="13" customFormat="1" ht="12.75">
      <c r="A120" s="7"/>
      <c r="B120" s="8"/>
      <c r="C120" s="16"/>
      <c r="D120" s="16"/>
    </row>
    <row r="121" spans="1:4" s="13" customFormat="1" ht="12.75">
      <c r="A121" s="7"/>
      <c r="B121" s="8"/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</sheetData>
  <sheetProtection/>
  <mergeCells count="19">
    <mergeCell ref="B19:I19"/>
    <mergeCell ref="B1:E1"/>
    <mergeCell ref="B2:E2"/>
    <mergeCell ref="B3:I3"/>
    <mergeCell ref="B4:I4"/>
    <mergeCell ref="B5:I5"/>
    <mergeCell ref="B6:I6"/>
    <mergeCell ref="B13:I13"/>
    <mergeCell ref="B15:I15"/>
    <mergeCell ref="A22:C22"/>
    <mergeCell ref="B7:I7"/>
    <mergeCell ref="B8:C8"/>
    <mergeCell ref="B9:I9"/>
    <mergeCell ref="B10:I10"/>
    <mergeCell ref="B11:I11"/>
    <mergeCell ref="B12:I12"/>
    <mergeCell ref="B16:I16"/>
    <mergeCell ref="B17:I17"/>
    <mergeCell ref="B18:I18"/>
  </mergeCells>
  <printOptions/>
  <pageMargins left="0.63" right="0.48" top="0.72" bottom="0.39" header="0.2362204724409449" footer="0.2"/>
  <pageSetup fitToHeight="2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Normal="85" workbookViewId="0" topLeftCell="A1">
      <selection activeCell="A1" sqref="A1:J34"/>
    </sheetView>
  </sheetViews>
  <sheetFormatPr defaultColWidth="9.125" defaultRowHeight="12.75"/>
  <cols>
    <col min="1" max="1" width="17.625" style="151" customWidth="1"/>
    <col min="2" max="2" width="23.125" style="151" customWidth="1"/>
    <col min="3" max="3" width="73.75390625" style="151" customWidth="1"/>
    <col min="4" max="4" width="3.00390625" style="151" customWidth="1"/>
    <col min="5" max="10" width="9.125" style="151" hidden="1" customWidth="1"/>
    <col min="11" max="16384" width="9.125" style="151" customWidth="1"/>
  </cols>
  <sheetData>
    <row r="1" spans="2:4" ht="12.75">
      <c r="B1" s="422"/>
      <c r="C1" s="422"/>
      <c r="D1" s="422"/>
    </row>
    <row r="2" spans="2:10" s="149" customFormat="1" ht="12.75">
      <c r="B2" s="148"/>
      <c r="C2" s="370" t="s">
        <v>167</v>
      </c>
      <c r="D2" s="370"/>
      <c r="E2" s="370"/>
      <c r="F2" s="370"/>
      <c r="G2" s="370"/>
      <c r="H2" s="370"/>
      <c r="I2" s="391"/>
      <c r="J2" s="370"/>
    </row>
    <row r="3" spans="2:10" s="149" customFormat="1" ht="12.75">
      <c r="B3" s="148"/>
      <c r="C3" s="370" t="s">
        <v>316</v>
      </c>
      <c r="D3" s="370"/>
      <c r="E3" s="370"/>
      <c r="F3" s="370"/>
      <c r="G3" s="370"/>
      <c r="H3" s="370"/>
      <c r="I3" s="370"/>
      <c r="J3" s="398"/>
    </row>
    <row r="4" spans="2:10" s="149" customFormat="1" ht="22.5" customHeight="1">
      <c r="B4" s="148"/>
      <c r="C4" s="371" t="s">
        <v>380</v>
      </c>
      <c r="D4" s="371"/>
      <c r="E4" s="234"/>
      <c r="F4" s="234"/>
      <c r="G4" s="234"/>
      <c r="H4" s="234"/>
      <c r="I4" s="234"/>
      <c r="J4" s="209"/>
    </row>
    <row r="5" spans="2:10" s="149" customFormat="1" ht="12.75">
      <c r="B5" s="148"/>
      <c r="C5" s="371" t="str">
        <f>Прил2!$A$7</f>
        <v> от  21 ноября  2022 года  № 39</v>
      </c>
      <c r="D5" s="371"/>
      <c r="E5" s="371"/>
      <c r="F5" s="371"/>
      <c r="G5" s="371"/>
      <c r="H5" s="371"/>
      <c r="I5" s="371"/>
      <c r="J5" s="398"/>
    </row>
    <row r="6" spans="2:10" s="149" customFormat="1" ht="12.75">
      <c r="B6" s="148"/>
      <c r="C6" s="240"/>
      <c r="D6" s="240"/>
      <c r="E6" s="240"/>
      <c r="F6" s="240"/>
      <c r="G6" s="240"/>
      <c r="H6" s="240"/>
      <c r="I6" s="240"/>
      <c r="J6" s="209"/>
    </row>
    <row r="7" spans="2:10" s="149" customFormat="1" ht="12.75">
      <c r="B7" s="370"/>
      <c r="C7" s="370"/>
      <c r="D7" s="370"/>
      <c r="E7" s="370"/>
      <c r="F7" s="370"/>
      <c r="G7" s="370"/>
      <c r="H7" s="391"/>
      <c r="I7" s="370"/>
      <c r="J7" s="209"/>
    </row>
    <row r="8" spans="2:10" s="149" customFormat="1" ht="12.75" customHeight="1">
      <c r="B8" s="396"/>
      <c r="C8" s="371"/>
      <c r="D8" s="371"/>
      <c r="E8" s="371"/>
      <c r="F8" s="371"/>
      <c r="G8" s="371"/>
      <c r="H8" s="371"/>
      <c r="I8" s="371"/>
      <c r="J8" s="209"/>
    </row>
    <row r="9" spans="2:10" s="149" customFormat="1" ht="12.75" customHeight="1">
      <c r="B9" s="396"/>
      <c r="C9" s="371"/>
      <c r="D9" s="371"/>
      <c r="E9" s="371"/>
      <c r="F9" s="371"/>
      <c r="G9" s="371"/>
      <c r="H9" s="371"/>
      <c r="I9" s="371"/>
      <c r="J9" s="209"/>
    </row>
    <row r="10" spans="2:10" s="149" customFormat="1" ht="12.75" customHeight="1">
      <c r="B10" s="396"/>
      <c r="C10" s="371"/>
      <c r="D10" s="371"/>
      <c r="E10" s="371"/>
      <c r="F10" s="371"/>
      <c r="G10" s="371"/>
      <c r="H10" s="371"/>
      <c r="I10" s="371"/>
      <c r="J10" s="209"/>
    </row>
    <row r="11" spans="2:9" s="149" customFormat="1" ht="12.75">
      <c r="B11" s="396"/>
      <c r="C11" s="371"/>
      <c r="D11" s="371"/>
      <c r="E11" s="371"/>
      <c r="F11" s="371"/>
      <c r="G11" s="371"/>
      <c r="H11" s="371"/>
      <c r="I11" s="371"/>
    </row>
    <row r="12" spans="2:9" s="149" customFormat="1" ht="12.75">
      <c r="B12" s="305"/>
      <c r="C12" s="240"/>
      <c r="D12" s="240"/>
      <c r="E12" s="240"/>
      <c r="F12" s="240"/>
      <c r="G12" s="240"/>
      <c r="H12" s="240"/>
      <c r="I12" s="240"/>
    </row>
    <row r="13" spans="2:9" s="149" customFormat="1" ht="12.75">
      <c r="B13" s="370"/>
      <c r="C13" s="370"/>
      <c r="D13" s="370"/>
      <c r="E13" s="370"/>
      <c r="F13" s="370"/>
      <c r="G13" s="370"/>
      <c r="H13" s="391"/>
      <c r="I13" s="370"/>
    </row>
    <row r="14" spans="2:9" s="149" customFormat="1" ht="12.75" customHeight="1">
      <c r="B14" s="396"/>
      <c r="C14" s="371"/>
      <c r="D14" s="371"/>
      <c r="E14" s="371"/>
      <c r="F14" s="371"/>
      <c r="G14" s="371"/>
      <c r="H14" s="371"/>
      <c r="I14" s="371"/>
    </row>
    <row r="15" spans="2:9" s="149" customFormat="1" ht="12.75" customHeight="1">
      <c r="B15" s="396"/>
      <c r="C15" s="371"/>
      <c r="D15" s="371"/>
      <c r="E15" s="371"/>
      <c r="F15" s="371"/>
      <c r="G15" s="371"/>
      <c r="H15" s="371"/>
      <c r="I15" s="371"/>
    </row>
    <row r="16" spans="2:9" s="149" customFormat="1" ht="12.75" customHeight="1">
      <c r="B16" s="396"/>
      <c r="C16" s="371"/>
      <c r="D16" s="371"/>
      <c r="E16" s="371"/>
      <c r="F16" s="371"/>
      <c r="G16" s="371"/>
      <c r="H16" s="371"/>
      <c r="I16" s="371"/>
    </row>
    <row r="17" spans="2:9" s="149" customFormat="1" ht="12.75">
      <c r="B17" s="396"/>
      <c r="C17" s="371"/>
      <c r="D17" s="371"/>
      <c r="E17" s="371"/>
      <c r="F17" s="371"/>
      <c r="G17" s="371"/>
      <c r="H17" s="371"/>
      <c r="I17" s="371"/>
    </row>
    <row r="18" spans="2:4" s="149" customFormat="1" ht="12.75">
      <c r="B18" s="428"/>
      <c r="C18" s="428"/>
      <c r="D18" s="428"/>
    </row>
    <row r="19" spans="1:3" ht="56.25" customHeight="1">
      <c r="A19" s="427" t="s">
        <v>381</v>
      </c>
      <c r="B19" s="427"/>
      <c r="C19" s="427"/>
    </row>
    <row r="20" spans="1:3" ht="54.75" customHeight="1">
      <c r="A20" s="150"/>
      <c r="B20" s="150"/>
      <c r="C20" s="150"/>
    </row>
    <row r="21" spans="1:3" ht="36.75" customHeight="1">
      <c r="A21" s="425" t="s">
        <v>51</v>
      </c>
      <c r="B21" s="426"/>
      <c r="C21" s="423" t="s">
        <v>173</v>
      </c>
    </row>
    <row r="22" spans="1:3" ht="108.75" customHeight="1">
      <c r="A22" s="206" t="s">
        <v>237</v>
      </c>
      <c r="B22" s="207" t="s">
        <v>236</v>
      </c>
      <c r="C22" s="424"/>
    </row>
    <row r="23" spans="1:3" ht="13.5">
      <c r="A23" s="152"/>
      <c r="B23" s="153"/>
      <c r="C23" s="154" t="s">
        <v>325</v>
      </c>
    </row>
    <row r="24" spans="1:3" ht="12.75">
      <c r="A24" s="152" t="s">
        <v>308</v>
      </c>
      <c r="B24" s="155" t="s">
        <v>61</v>
      </c>
      <c r="C24" s="156" t="s">
        <v>62</v>
      </c>
    </row>
    <row r="25" spans="1:3" ht="12.75">
      <c r="A25" s="152" t="s">
        <v>308</v>
      </c>
      <c r="B25" s="157" t="s">
        <v>63</v>
      </c>
      <c r="C25" s="158" t="s">
        <v>5</v>
      </c>
    </row>
    <row r="26" spans="1:3" ht="12.75">
      <c r="A26" s="152" t="s">
        <v>308</v>
      </c>
      <c r="B26" s="157" t="s">
        <v>65</v>
      </c>
      <c r="C26" s="159" t="s">
        <v>66</v>
      </c>
    </row>
    <row r="27" spans="1:3" ht="12.75">
      <c r="A27" s="152" t="s">
        <v>308</v>
      </c>
      <c r="B27" s="157" t="s">
        <v>0</v>
      </c>
      <c r="C27" s="159" t="s">
        <v>6</v>
      </c>
    </row>
    <row r="28" spans="1:3" ht="12.75">
      <c r="A28" s="152" t="s">
        <v>308</v>
      </c>
      <c r="B28" s="157" t="s">
        <v>156</v>
      </c>
      <c r="C28" s="159" t="s">
        <v>157</v>
      </c>
    </row>
    <row r="29" spans="1:3" ht="12.75">
      <c r="A29" s="152" t="s">
        <v>308</v>
      </c>
      <c r="B29" s="157" t="s">
        <v>115</v>
      </c>
      <c r="C29" s="159" t="s">
        <v>7</v>
      </c>
    </row>
    <row r="30" spans="1:3" ht="12.75">
      <c r="A30" s="152" t="s">
        <v>308</v>
      </c>
      <c r="B30" s="157" t="s">
        <v>117</v>
      </c>
      <c r="C30" s="159" t="s">
        <v>118</v>
      </c>
    </row>
    <row r="31" spans="1:3" ht="12.75">
      <c r="A31" s="152" t="s">
        <v>308</v>
      </c>
      <c r="B31" s="157" t="s">
        <v>119</v>
      </c>
      <c r="C31" s="158" t="s">
        <v>74</v>
      </c>
    </row>
    <row r="32" spans="1:3" ht="12.75">
      <c r="A32" s="152" t="s">
        <v>308</v>
      </c>
      <c r="B32" s="160" t="s">
        <v>158</v>
      </c>
      <c r="C32" s="161" t="s">
        <v>160</v>
      </c>
    </row>
    <row r="33" ht="12.75">
      <c r="A33" s="162"/>
    </row>
    <row r="34" ht="12.75">
      <c r="A34" s="163"/>
    </row>
    <row r="35" ht="12.75">
      <c r="A35" s="162"/>
    </row>
    <row r="36" ht="12.75">
      <c r="A36" s="162"/>
    </row>
    <row r="37" ht="12.75">
      <c r="A37" s="162"/>
    </row>
    <row r="38" ht="12.75">
      <c r="A38" s="162"/>
    </row>
    <row r="39" ht="12.75">
      <c r="A39" s="164"/>
    </row>
    <row r="40" ht="12.75">
      <c r="A40" s="164"/>
    </row>
    <row r="41" ht="12.75">
      <c r="A41" s="164"/>
    </row>
    <row r="42" ht="12.75">
      <c r="A42" s="164"/>
    </row>
    <row r="43" ht="12.75">
      <c r="A43" s="164"/>
    </row>
    <row r="44" ht="12.75">
      <c r="A44" s="164"/>
    </row>
    <row r="45" ht="12.75">
      <c r="A45" s="164"/>
    </row>
    <row r="46" ht="12.75">
      <c r="A46" s="164"/>
    </row>
    <row r="47" ht="12.75">
      <c r="A47" s="164"/>
    </row>
    <row r="48" ht="12.75">
      <c r="A48" s="164"/>
    </row>
    <row r="49" ht="12.75">
      <c r="A49" s="164"/>
    </row>
    <row r="50" ht="12.75">
      <c r="A50" s="164"/>
    </row>
    <row r="51" ht="12.75">
      <c r="A51" s="164"/>
    </row>
    <row r="52" ht="12.75">
      <c r="A52" s="164"/>
    </row>
    <row r="53" ht="12.75">
      <c r="A53" s="164"/>
    </row>
    <row r="54" ht="12.75">
      <c r="A54" s="164"/>
    </row>
    <row r="55" ht="12.75">
      <c r="A55" s="164"/>
    </row>
    <row r="56" ht="12.75">
      <c r="A56" s="164"/>
    </row>
    <row r="57" ht="12.75">
      <c r="A57" s="164"/>
    </row>
    <row r="58" ht="12.75">
      <c r="A58" s="164"/>
    </row>
  </sheetData>
  <sheetProtection/>
  <mergeCells count="19">
    <mergeCell ref="B17:I17"/>
    <mergeCell ref="B1:D1"/>
    <mergeCell ref="C21:C22"/>
    <mergeCell ref="A21:B21"/>
    <mergeCell ref="A19:C19"/>
    <mergeCell ref="C2:J2"/>
    <mergeCell ref="C3:J3"/>
    <mergeCell ref="C5:J5"/>
    <mergeCell ref="C4:D4"/>
    <mergeCell ref="B18:D18"/>
    <mergeCell ref="B14:I14"/>
    <mergeCell ref="B15:I15"/>
    <mergeCell ref="B16:I16"/>
    <mergeCell ref="B7:I7"/>
    <mergeCell ref="B8:I8"/>
    <mergeCell ref="B9:I9"/>
    <mergeCell ref="B10:I10"/>
    <mergeCell ref="B11:I11"/>
    <mergeCell ref="B13:I13"/>
  </mergeCells>
  <printOptions/>
  <pageMargins left="0.46" right="0" top="0.59" bottom="0.5905511811023623" header="0.31496062992125984" footer="0.31496062992125984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7"/>
  <sheetViews>
    <sheetView view="pageBreakPreview" zoomScale="75" zoomScaleNormal="75" zoomScaleSheetLayoutView="75" workbookViewId="0" topLeftCell="A1">
      <selection activeCell="A1" sqref="A1:H38"/>
    </sheetView>
  </sheetViews>
  <sheetFormatPr defaultColWidth="9.00390625" defaultRowHeight="12.75"/>
  <cols>
    <col min="1" max="1" width="85.375" style="0" customWidth="1"/>
    <col min="2" max="2" width="19.00390625" style="1" customWidth="1"/>
    <col min="3" max="3" width="19.25390625" style="1" customWidth="1"/>
    <col min="4" max="4" width="19.875" style="1" customWidth="1"/>
    <col min="5" max="5" width="10.875" style="105" customWidth="1"/>
    <col min="6" max="8" width="9.125" style="0" hidden="1" customWidth="1"/>
    <col min="9" max="11" width="9.1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104"/>
      <c r="H1" s="27"/>
    </row>
    <row r="2" spans="1:8" ht="12.75" customHeight="1">
      <c r="A2" s="27"/>
      <c r="B2" s="27"/>
      <c r="C2" s="27"/>
      <c r="D2" s="370" t="s">
        <v>217</v>
      </c>
      <c r="E2" s="370"/>
      <c r="F2" s="27"/>
      <c r="G2" s="104"/>
      <c r="H2" s="27"/>
    </row>
    <row r="3" spans="1:8" ht="12.75" customHeight="1">
      <c r="A3" s="370" t="s">
        <v>316</v>
      </c>
      <c r="B3" s="370"/>
      <c r="C3" s="370"/>
      <c r="D3" s="370"/>
      <c r="E3" s="370"/>
      <c r="F3" s="370"/>
      <c r="G3" s="370"/>
      <c r="H3" s="398"/>
    </row>
    <row r="4" spans="1:8" ht="15" customHeight="1">
      <c r="A4" s="371" t="s">
        <v>382</v>
      </c>
      <c r="B4" s="371"/>
      <c r="C4" s="371"/>
      <c r="D4" s="371"/>
      <c r="E4" s="371"/>
      <c r="F4" s="371"/>
      <c r="G4" s="371"/>
      <c r="H4" s="398"/>
    </row>
    <row r="5" spans="1:8" ht="15" customHeight="1">
      <c r="A5" s="371" t="str">
        <f>Прил7!$C$5</f>
        <v> от  21 ноября  2022 года  № 39</v>
      </c>
      <c r="B5" s="371"/>
      <c r="C5" s="371"/>
      <c r="D5" s="371"/>
      <c r="E5" s="371"/>
      <c r="F5" s="371"/>
      <c r="G5" s="371"/>
      <c r="H5" s="398"/>
    </row>
    <row r="6" spans="1:8" ht="15" customHeight="1">
      <c r="A6" s="240"/>
      <c r="B6" s="240"/>
      <c r="C6" s="240"/>
      <c r="D6" s="240"/>
      <c r="E6" s="240"/>
      <c r="F6" s="240"/>
      <c r="G6" s="240"/>
      <c r="H6" s="209"/>
    </row>
    <row r="7" spans="1:8" ht="15" customHeight="1">
      <c r="A7" s="370"/>
      <c r="B7" s="370"/>
      <c r="C7" s="370"/>
      <c r="D7" s="370"/>
      <c r="E7" s="370"/>
      <c r="F7" s="370"/>
      <c r="G7" s="391"/>
      <c r="H7" s="370"/>
    </row>
    <row r="8" spans="1:8" ht="15" customHeight="1">
      <c r="A8" s="396"/>
      <c r="B8" s="371"/>
      <c r="C8" s="371"/>
      <c r="D8" s="371"/>
      <c r="E8" s="371"/>
      <c r="F8" s="371"/>
      <c r="G8" s="371"/>
      <c r="H8" s="371"/>
    </row>
    <row r="9" spans="1:8" ht="15" customHeight="1">
      <c r="A9" s="396"/>
      <c r="B9" s="371"/>
      <c r="C9" s="371"/>
      <c r="D9" s="371"/>
      <c r="E9" s="371"/>
      <c r="F9" s="371"/>
      <c r="G9" s="371"/>
      <c r="H9" s="371"/>
    </row>
    <row r="10" spans="1:8" ht="15" customHeight="1">
      <c r="A10" s="396"/>
      <c r="B10" s="371"/>
      <c r="C10" s="371"/>
      <c r="D10" s="371"/>
      <c r="E10" s="371"/>
      <c r="F10" s="371"/>
      <c r="G10" s="371"/>
      <c r="H10" s="371"/>
    </row>
    <row r="11" spans="1:8" ht="15" customHeight="1">
      <c r="A11" s="396"/>
      <c r="B11" s="371"/>
      <c r="C11" s="371"/>
      <c r="D11" s="371"/>
      <c r="E11" s="371"/>
      <c r="F11" s="371"/>
      <c r="G11" s="371"/>
      <c r="H11" s="371"/>
    </row>
    <row r="12" spans="1:8" ht="15" customHeight="1">
      <c r="A12" s="371"/>
      <c r="B12" s="371"/>
      <c r="C12" s="371"/>
      <c r="D12" s="371"/>
      <c r="E12" s="371"/>
      <c r="F12" s="240"/>
      <c r="G12" s="240"/>
      <c r="H12" s="209"/>
    </row>
    <row r="13" spans="1:8" ht="15" customHeight="1">
      <c r="A13" s="240"/>
      <c r="B13" s="240"/>
      <c r="C13" s="240"/>
      <c r="D13" s="240"/>
      <c r="E13" s="240"/>
      <c r="F13" s="240"/>
      <c r="G13" s="240"/>
      <c r="H13" s="209"/>
    </row>
    <row r="14" spans="1:8" ht="15" customHeight="1">
      <c r="A14" s="370"/>
      <c r="B14" s="370"/>
      <c r="C14" s="370"/>
      <c r="D14" s="370"/>
      <c r="E14" s="370"/>
      <c r="F14" s="370"/>
      <c r="G14" s="391"/>
      <c r="H14" s="370"/>
    </row>
    <row r="15" spans="1:8" ht="15" customHeight="1">
      <c r="A15" s="396"/>
      <c r="B15" s="371"/>
      <c r="C15" s="371"/>
      <c r="D15" s="371"/>
      <c r="E15" s="371"/>
      <c r="F15" s="371"/>
      <c r="G15" s="371"/>
      <c r="H15" s="371"/>
    </row>
    <row r="16" spans="1:8" ht="15" customHeight="1">
      <c r="A16" s="396"/>
      <c r="B16" s="371"/>
      <c r="C16" s="371"/>
      <c r="D16" s="371"/>
      <c r="E16" s="371"/>
      <c r="F16" s="371"/>
      <c r="G16" s="371"/>
      <c r="H16" s="371"/>
    </row>
    <row r="17" spans="1:8" ht="15" customHeight="1">
      <c r="A17" s="396"/>
      <c r="B17" s="371"/>
      <c r="C17" s="371"/>
      <c r="D17" s="371"/>
      <c r="E17" s="371"/>
      <c r="F17" s="371"/>
      <c r="G17" s="371"/>
      <c r="H17" s="371"/>
    </row>
    <row r="18" spans="1:8" ht="15" customHeight="1">
      <c r="A18" s="396"/>
      <c r="B18" s="371"/>
      <c r="C18" s="371"/>
      <c r="D18" s="371"/>
      <c r="E18" s="371"/>
      <c r="F18" s="371"/>
      <c r="G18" s="371"/>
      <c r="H18" s="371"/>
    </row>
    <row r="19" spans="1:8" ht="15" customHeight="1">
      <c r="A19" s="371"/>
      <c r="B19" s="371"/>
      <c r="C19" s="371"/>
      <c r="D19" s="371"/>
      <c r="E19" s="371"/>
      <c r="F19" s="240"/>
      <c r="G19" s="240"/>
      <c r="H19" s="209"/>
    </row>
    <row r="20" spans="1:8" ht="7.5" customHeight="1">
      <c r="A20" s="371"/>
      <c r="B20" s="371"/>
      <c r="C20" s="371"/>
      <c r="D20" s="371"/>
      <c r="E20" s="371"/>
      <c r="F20" s="240"/>
      <c r="G20" s="240"/>
      <c r="H20" s="209"/>
    </row>
    <row r="21" spans="1:8" ht="15" customHeight="1" hidden="1">
      <c r="A21" s="371"/>
      <c r="B21" s="371"/>
      <c r="C21" s="371"/>
      <c r="D21" s="371"/>
      <c r="E21" s="371"/>
      <c r="F21" s="240"/>
      <c r="G21" s="240"/>
      <c r="H21" s="209"/>
    </row>
    <row r="22" spans="1:8" ht="15" customHeight="1" hidden="1">
      <c r="A22" s="371"/>
      <c r="B22" s="371"/>
      <c r="C22" s="371"/>
      <c r="D22" s="371"/>
      <c r="E22" s="371"/>
      <c r="F22" s="240"/>
      <c r="G22" s="240"/>
      <c r="H22" s="209"/>
    </row>
    <row r="23" spans="1:5" ht="12.75" customHeight="1" hidden="1">
      <c r="A23" s="73"/>
      <c r="B23" s="73"/>
      <c r="C23" s="73"/>
      <c r="D23" s="73"/>
      <c r="E23" s="73"/>
    </row>
    <row r="24" spans="1:10" ht="87" customHeight="1">
      <c r="A24" s="432" t="s">
        <v>383</v>
      </c>
      <c r="B24" s="432"/>
      <c r="C24" s="432"/>
      <c r="D24" s="432"/>
      <c r="E24" s="98"/>
      <c r="F24" s="98"/>
      <c r="G24" s="98"/>
      <c r="H24" s="98"/>
      <c r="I24" s="98"/>
      <c r="J24" s="98"/>
    </row>
    <row r="25" spans="2:5" ht="20.25" customHeight="1">
      <c r="B25" s="253"/>
      <c r="C25" s="253"/>
      <c r="D25" s="253" t="s">
        <v>164</v>
      </c>
      <c r="E25"/>
    </row>
    <row r="26" ht="12.75" hidden="1">
      <c r="E26"/>
    </row>
    <row r="27" spans="1:5" ht="12.75" customHeight="1">
      <c r="A27" s="431"/>
      <c r="B27" s="429" t="s">
        <v>296</v>
      </c>
      <c r="C27" s="429" t="s">
        <v>336</v>
      </c>
      <c r="D27" s="429" t="s">
        <v>384</v>
      </c>
      <c r="E27"/>
    </row>
    <row r="28" spans="1:5" ht="43.5" customHeight="1">
      <c r="A28" s="431"/>
      <c r="B28" s="430"/>
      <c r="C28" s="430"/>
      <c r="D28" s="430"/>
      <c r="E28"/>
    </row>
    <row r="29" spans="1:4" s="101" customFormat="1" ht="15">
      <c r="A29" s="230" t="s">
        <v>109</v>
      </c>
      <c r="B29" s="231">
        <f>B30</f>
        <v>19810.11</v>
      </c>
      <c r="C29" s="231">
        <f>'Прил3.1'!G114</f>
        <v>18723.64</v>
      </c>
      <c r="D29" s="231">
        <f>'Прил3.1'!H114</f>
        <v>18763.42</v>
      </c>
    </row>
    <row r="30" spans="1:4" s="101" customFormat="1" ht="15">
      <c r="A30" s="100" t="s">
        <v>108</v>
      </c>
      <c r="B30" s="165">
        <f>Прил3!G125</f>
        <v>19810.11</v>
      </c>
      <c r="C30" s="165">
        <f>C29</f>
        <v>18723.64</v>
      </c>
      <c r="D30" s="165">
        <f>D29</f>
        <v>18763.42</v>
      </c>
    </row>
    <row r="31" spans="1:6" ht="12.75">
      <c r="A31" s="99"/>
      <c r="B31" s="102"/>
      <c r="C31" s="102"/>
      <c r="D31" s="102"/>
      <c r="E31" s="106"/>
      <c r="F31" s="99"/>
    </row>
    <row r="32" spans="2:4" ht="12.75">
      <c r="B32" s="166"/>
      <c r="C32" s="166"/>
      <c r="D32" s="166"/>
    </row>
    <row r="33" spans="1:10" s="105" customFormat="1" ht="12.75">
      <c r="A33"/>
      <c r="B33" s="166"/>
      <c r="C33" s="166"/>
      <c r="D33" s="166"/>
      <c r="F33"/>
      <c r="G33"/>
      <c r="H33"/>
      <c r="I33"/>
      <c r="J33"/>
    </row>
    <row r="34" spans="1:10" s="105" customFormat="1" ht="12.75">
      <c r="A34"/>
      <c r="B34" s="166"/>
      <c r="C34" s="166"/>
      <c r="D34" s="166"/>
      <c r="F34"/>
      <c r="G34"/>
      <c r="H34"/>
      <c r="I34"/>
      <c r="J34"/>
    </row>
    <row r="35" spans="1:10" s="105" customFormat="1" ht="12.75">
      <c r="A35"/>
      <c r="B35" s="166"/>
      <c r="C35" s="166"/>
      <c r="D35" s="166"/>
      <c r="F35"/>
      <c r="G35"/>
      <c r="H35"/>
      <c r="I35"/>
      <c r="J35"/>
    </row>
    <row r="36" spans="1:10" s="105" customFormat="1" ht="12.75">
      <c r="A36"/>
      <c r="B36" s="166"/>
      <c r="C36" s="166"/>
      <c r="D36" s="166"/>
      <c r="F36"/>
      <c r="G36"/>
      <c r="H36"/>
      <c r="I36"/>
      <c r="J36"/>
    </row>
    <row r="37" spans="1:10" s="105" customFormat="1" ht="12.75">
      <c r="A37"/>
      <c r="B37" s="166"/>
      <c r="C37" s="166"/>
      <c r="D37" s="166"/>
      <c r="F37"/>
      <c r="G37"/>
      <c r="H37"/>
      <c r="I37"/>
      <c r="J37"/>
    </row>
    <row r="38" spans="1:10" s="105" customFormat="1" ht="12.75">
      <c r="A38"/>
      <c r="B38" s="166"/>
      <c r="C38" s="166"/>
      <c r="D38" s="166"/>
      <c r="F38"/>
      <c r="G38"/>
      <c r="H38"/>
      <c r="I38"/>
      <c r="J38"/>
    </row>
    <row r="39" spans="1:10" s="105" customFormat="1" ht="12.75">
      <c r="A39"/>
      <c r="B39" s="166"/>
      <c r="C39" s="166"/>
      <c r="D39" s="166"/>
      <c r="F39"/>
      <c r="G39"/>
      <c r="H39"/>
      <c r="I39"/>
      <c r="J39"/>
    </row>
    <row r="40" spans="1:10" s="105" customFormat="1" ht="12.75">
      <c r="A40"/>
      <c r="B40" s="166"/>
      <c r="C40" s="166"/>
      <c r="D40" s="166"/>
      <c r="F40"/>
      <c r="G40"/>
      <c r="H40"/>
      <c r="I40"/>
      <c r="J40"/>
    </row>
    <row r="41" spans="1:10" s="105" customFormat="1" ht="12.75">
      <c r="A41"/>
      <c r="B41" s="166"/>
      <c r="C41" s="166"/>
      <c r="D41" s="166"/>
      <c r="F41"/>
      <c r="G41"/>
      <c r="H41"/>
      <c r="I41"/>
      <c r="J41"/>
    </row>
    <row r="42" spans="1:10" s="105" customFormat="1" ht="12.75">
      <c r="A42"/>
      <c r="B42" s="166"/>
      <c r="C42" s="166"/>
      <c r="D42" s="166"/>
      <c r="F42"/>
      <c r="G42"/>
      <c r="H42"/>
      <c r="I42"/>
      <c r="J42"/>
    </row>
    <row r="43" spans="1:10" s="105" customFormat="1" ht="12.75">
      <c r="A43"/>
      <c r="B43" s="166"/>
      <c r="C43" s="166"/>
      <c r="D43" s="166"/>
      <c r="F43"/>
      <c r="G43"/>
      <c r="H43"/>
      <c r="I43"/>
      <c r="J43"/>
    </row>
    <row r="44" spans="1:10" s="105" customFormat="1" ht="12.75">
      <c r="A44"/>
      <c r="B44" s="166"/>
      <c r="C44" s="166"/>
      <c r="D44" s="166"/>
      <c r="F44"/>
      <c r="G44"/>
      <c r="H44"/>
      <c r="I44"/>
      <c r="J44"/>
    </row>
    <row r="45" spans="1:10" s="105" customFormat="1" ht="12.75">
      <c r="A45"/>
      <c r="B45" s="166"/>
      <c r="C45" s="166"/>
      <c r="D45" s="166"/>
      <c r="F45"/>
      <c r="G45"/>
      <c r="H45"/>
      <c r="I45"/>
      <c r="J45"/>
    </row>
    <row r="46" spans="1:10" s="105" customFormat="1" ht="12.75">
      <c r="A46"/>
      <c r="B46" s="166"/>
      <c r="C46" s="166"/>
      <c r="D46" s="166"/>
      <c r="F46"/>
      <c r="G46"/>
      <c r="H46"/>
      <c r="I46"/>
      <c r="J46"/>
    </row>
    <row r="47" spans="1:10" s="105" customFormat="1" ht="12.75">
      <c r="A47"/>
      <c r="B47" s="166"/>
      <c r="C47" s="166"/>
      <c r="D47" s="166"/>
      <c r="F47"/>
      <c r="G47"/>
      <c r="H47"/>
      <c r="I47"/>
      <c r="J47"/>
    </row>
    <row r="48" spans="1:10" s="105" customFormat="1" ht="12.75">
      <c r="A48"/>
      <c r="B48" s="166"/>
      <c r="C48" s="166"/>
      <c r="D48" s="166"/>
      <c r="F48"/>
      <c r="G48"/>
      <c r="H48"/>
      <c r="I48"/>
      <c r="J48"/>
    </row>
    <row r="49" spans="1:10" s="105" customFormat="1" ht="12.75">
      <c r="A49"/>
      <c r="B49" s="166"/>
      <c r="C49" s="166"/>
      <c r="D49" s="166"/>
      <c r="F49"/>
      <c r="G49"/>
      <c r="H49"/>
      <c r="I49"/>
      <c r="J49"/>
    </row>
    <row r="50" spans="1:10" s="105" customFormat="1" ht="12.75">
      <c r="A50"/>
      <c r="B50" s="166"/>
      <c r="C50" s="166"/>
      <c r="D50" s="166"/>
      <c r="F50"/>
      <c r="G50"/>
      <c r="H50"/>
      <c r="I50"/>
      <c r="J50"/>
    </row>
    <row r="51" spans="1:10" s="105" customFormat="1" ht="12.75">
      <c r="A51"/>
      <c r="B51" s="166"/>
      <c r="C51" s="166"/>
      <c r="D51" s="166"/>
      <c r="F51"/>
      <c r="G51"/>
      <c r="H51"/>
      <c r="I51"/>
      <c r="J51"/>
    </row>
    <row r="52" spans="1:10" s="105" customFormat="1" ht="12.75">
      <c r="A52"/>
      <c r="B52" s="166"/>
      <c r="C52" s="166"/>
      <c r="D52" s="166"/>
      <c r="F52"/>
      <c r="G52"/>
      <c r="H52"/>
      <c r="I52"/>
      <c r="J52"/>
    </row>
    <row r="53" spans="1:10" s="105" customFormat="1" ht="12.75">
      <c r="A53"/>
      <c r="B53" s="166"/>
      <c r="C53" s="166"/>
      <c r="D53" s="166"/>
      <c r="F53"/>
      <c r="G53"/>
      <c r="H53"/>
      <c r="I53"/>
      <c r="J53"/>
    </row>
    <row r="54" spans="1:10" s="105" customFormat="1" ht="12.75">
      <c r="A54"/>
      <c r="B54" s="166"/>
      <c r="C54" s="166"/>
      <c r="D54" s="166"/>
      <c r="F54"/>
      <c r="G54"/>
      <c r="H54"/>
      <c r="I54"/>
      <c r="J54"/>
    </row>
    <row r="55" spans="1:10" s="105" customFormat="1" ht="12.75">
      <c r="A55"/>
      <c r="B55" s="166"/>
      <c r="C55" s="166"/>
      <c r="D55" s="166"/>
      <c r="F55"/>
      <c r="G55"/>
      <c r="H55"/>
      <c r="I55"/>
      <c r="J55"/>
    </row>
    <row r="56" spans="1:10" s="105" customFormat="1" ht="12.75">
      <c r="A56"/>
      <c r="B56" s="166"/>
      <c r="C56" s="166"/>
      <c r="D56" s="166"/>
      <c r="F56"/>
      <c r="G56"/>
      <c r="H56"/>
      <c r="I56"/>
      <c r="J56"/>
    </row>
    <row r="57" spans="1:10" s="105" customFormat="1" ht="12.75">
      <c r="A57"/>
      <c r="B57" s="166"/>
      <c r="C57" s="166"/>
      <c r="D57" s="166"/>
      <c r="F57"/>
      <c r="G57"/>
      <c r="H57"/>
      <c r="I57"/>
      <c r="J57"/>
    </row>
    <row r="58" spans="1:10" s="105" customFormat="1" ht="12.75">
      <c r="A58"/>
      <c r="B58" s="166"/>
      <c r="C58" s="166"/>
      <c r="D58" s="166"/>
      <c r="F58"/>
      <c r="G58"/>
      <c r="H58"/>
      <c r="I58"/>
      <c r="J58"/>
    </row>
    <row r="59" spans="1:10" s="105" customFormat="1" ht="12.75">
      <c r="A59"/>
      <c r="B59" s="166"/>
      <c r="C59" s="166"/>
      <c r="D59" s="166"/>
      <c r="F59"/>
      <c r="G59"/>
      <c r="H59"/>
      <c r="I59"/>
      <c r="J59"/>
    </row>
    <row r="60" spans="1:10" s="105" customFormat="1" ht="12.75">
      <c r="A60"/>
      <c r="B60" s="166"/>
      <c r="C60" s="166"/>
      <c r="D60" s="166"/>
      <c r="F60"/>
      <c r="G60"/>
      <c r="H60"/>
      <c r="I60"/>
      <c r="J60"/>
    </row>
    <row r="61" spans="1:10" s="105" customFormat="1" ht="12.75">
      <c r="A61"/>
      <c r="B61" s="166"/>
      <c r="C61" s="166"/>
      <c r="D61" s="166"/>
      <c r="F61"/>
      <c r="G61"/>
      <c r="H61"/>
      <c r="I61"/>
      <c r="J61"/>
    </row>
    <row r="62" spans="1:10" s="105" customFormat="1" ht="12.75">
      <c r="A62"/>
      <c r="B62" s="166"/>
      <c r="C62" s="166"/>
      <c r="D62" s="166"/>
      <c r="F62"/>
      <c r="G62"/>
      <c r="H62"/>
      <c r="I62"/>
      <c r="J62"/>
    </row>
    <row r="63" spans="1:10" s="105" customFormat="1" ht="12.75">
      <c r="A63"/>
      <c r="B63" s="166"/>
      <c r="C63" s="166"/>
      <c r="D63" s="166"/>
      <c r="F63"/>
      <c r="G63"/>
      <c r="H63"/>
      <c r="I63"/>
      <c r="J63"/>
    </row>
    <row r="64" spans="1:10" s="105" customFormat="1" ht="12.75">
      <c r="A64"/>
      <c r="B64" s="166"/>
      <c r="C64" s="166"/>
      <c r="D64" s="166"/>
      <c r="F64"/>
      <c r="G64"/>
      <c r="H64"/>
      <c r="I64"/>
      <c r="J64"/>
    </row>
    <row r="65" spans="1:10" s="105" customFormat="1" ht="12.75">
      <c r="A65"/>
      <c r="B65" s="166"/>
      <c r="C65" s="166"/>
      <c r="D65" s="166"/>
      <c r="F65"/>
      <c r="G65"/>
      <c r="H65"/>
      <c r="I65"/>
      <c r="J65"/>
    </row>
    <row r="66" spans="1:10" s="105" customFormat="1" ht="12.75">
      <c r="A66"/>
      <c r="B66" s="166"/>
      <c r="C66" s="166"/>
      <c r="D66" s="166"/>
      <c r="F66"/>
      <c r="G66"/>
      <c r="H66"/>
      <c r="I66"/>
      <c r="J66"/>
    </row>
    <row r="67" spans="1:10" s="105" customFormat="1" ht="12.75">
      <c r="A67"/>
      <c r="B67" s="166"/>
      <c r="C67" s="166"/>
      <c r="D67" s="166"/>
      <c r="F67"/>
      <c r="G67"/>
      <c r="H67"/>
      <c r="I67"/>
      <c r="J67"/>
    </row>
    <row r="68" spans="1:10" s="105" customFormat="1" ht="12.75">
      <c r="A68"/>
      <c r="B68" s="166"/>
      <c r="C68" s="166"/>
      <c r="D68" s="166"/>
      <c r="F68"/>
      <c r="G68"/>
      <c r="H68"/>
      <c r="I68"/>
      <c r="J68"/>
    </row>
    <row r="69" spans="1:10" s="105" customFormat="1" ht="12.75">
      <c r="A69"/>
      <c r="B69" s="166"/>
      <c r="C69" s="166"/>
      <c r="D69" s="166"/>
      <c r="F69"/>
      <c r="G69"/>
      <c r="H69"/>
      <c r="I69"/>
      <c r="J69"/>
    </row>
    <row r="70" spans="1:10" s="105" customFormat="1" ht="12.75">
      <c r="A70"/>
      <c r="B70" s="166"/>
      <c r="C70" s="166"/>
      <c r="D70" s="166"/>
      <c r="F70"/>
      <c r="G70"/>
      <c r="H70"/>
      <c r="I70"/>
      <c r="J70"/>
    </row>
    <row r="71" spans="1:10" s="105" customFormat="1" ht="12.75">
      <c r="A71"/>
      <c r="B71" s="166"/>
      <c r="C71" s="166"/>
      <c r="D71" s="166"/>
      <c r="F71"/>
      <c r="G71"/>
      <c r="H71"/>
      <c r="I71"/>
      <c r="J71"/>
    </row>
    <row r="72" spans="1:10" s="105" customFormat="1" ht="12.75">
      <c r="A72"/>
      <c r="B72" s="166"/>
      <c r="C72" s="166"/>
      <c r="D72" s="166"/>
      <c r="F72"/>
      <c r="G72"/>
      <c r="H72"/>
      <c r="I72"/>
      <c r="J72"/>
    </row>
    <row r="73" spans="1:10" s="105" customFormat="1" ht="12.75">
      <c r="A73"/>
      <c r="B73" s="166"/>
      <c r="C73" s="166"/>
      <c r="D73" s="166"/>
      <c r="F73"/>
      <c r="G73"/>
      <c r="H73"/>
      <c r="I73"/>
      <c r="J73"/>
    </row>
    <row r="74" spans="1:10" s="105" customFormat="1" ht="12.75">
      <c r="A74"/>
      <c r="B74" s="166"/>
      <c r="C74" s="166"/>
      <c r="D74" s="166"/>
      <c r="F74"/>
      <c r="G74"/>
      <c r="H74"/>
      <c r="I74"/>
      <c r="J74"/>
    </row>
    <row r="75" spans="1:10" s="105" customFormat="1" ht="12.75">
      <c r="A75"/>
      <c r="B75" s="166"/>
      <c r="C75" s="166"/>
      <c r="D75" s="166"/>
      <c r="F75"/>
      <c r="G75"/>
      <c r="H75"/>
      <c r="I75"/>
      <c r="J75"/>
    </row>
    <row r="76" spans="1:10" s="105" customFormat="1" ht="12.75">
      <c r="A76"/>
      <c r="B76" s="166"/>
      <c r="C76" s="166"/>
      <c r="D76" s="166"/>
      <c r="F76"/>
      <c r="G76"/>
      <c r="H76"/>
      <c r="I76"/>
      <c r="J76"/>
    </row>
    <row r="77" spans="1:10" s="105" customFormat="1" ht="12.75">
      <c r="A77"/>
      <c r="B77" s="166"/>
      <c r="C77" s="166"/>
      <c r="D77" s="166"/>
      <c r="F77"/>
      <c r="G77"/>
      <c r="H77"/>
      <c r="I77"/>
      <c r="J77"/>
    </row>
    <row r="78" spans="1:10" s="105" customFormat="1" ht="12.75">
      <c r="A78"/>
      <c r="B78" s="166"/>
      <c r="C78" s="166"/>
      <c r="D78" s="166"/>
      <c r="F78"/>
      <c r="G78"/>
      <c r="H78"/>
      <c r="I78"/>
      <c r="J78"/>
    </row>
    <row r="79" spans="1:10" s="105" customFormat="1" ht="12.75">
      <c r="A79"/>
      <c r="B79" s="166"/>
      <c r="C79" s="166"/>
      <c r="D79" s="166"/>
      <c r="F79"/>
      <c r="G79"/>
      <c r="H79"/>
      <c r="I79"/>
      <c r="J79"/>
    </row>
    <row r="80" spans="1:10" s="105" customFormat="1" ht="12.75">
      <c r="A80"/>
      <c r="B80" s="166"/>
      <c r="C80" s="166"/>
      <c r="D80" s="166"/>
      <c r="F80"/>
      <c r="G80"/>
      <c r="H80"/>
      <c r="I80"/>
      <c r="J80"/>
    </row>
    <row r="81" spans="1:10" s="105" customFormat="1" ht="12.75">
      <c r="A81"/>
      <c r="B81" s="166"/>
      <c r="C81" s="166"/>
      <c r="D81" s="166"/>
      <c r="F81"/>
      <c r="G81"/>
      <c r="H81"/>
      <c r="I81"/>
      <c r="J81"/>
    </row>
    <row r="82" spans="1:10" s="105" customFormat="1" ht="12.75">
      <c r="A82"/>
      <c r="B82" s="166"/>
      <c r="C82" s="166"/>
      <c r="D82" s="166"/>
      <c r="F82"/>
      <c r="G82"/>
      <c r="H82"/>
      <c r="I82"/>
      <c r="J82"/>
    </row>
    <row r="83" spans="1:10" s="105" customFormat="1" ht="12.75">
      <c r="A83"/>
      <c r="B83" s="166"/>
      <c r="C83" s="166"/>
      <c r="D83" s="166"/>
      <c r="F83"/>
      <c r="G83"/>
      <c r="H83"/>
      <c r="I83"/>
      <c r="J83"/>
    </row>
    <row r="84" spans="1:10" s="105" customFormat="1" ht="12.75">
      <c r="A84"/>
      <c r="B84" s="166"/>
      <c r="C84" s="166"/>
      <c r="D84" s="166"/>
      <c r="F84"/>
      <c r="G84"/>
      <c r="H84"/>
      <c r="I84"/>
      <c r="J84"/>
    </row>
    <row r="85" spans="1:10" s="105" customFormat="1" ht="12.75">
      <c r="A85"/>
      <c r="B85" s="166"/>
      <c r="C85" s="166"/>
      <c r="D85" s="166"/>
      <c r="F85"/>
      <c r="G85"/>
      <c r="H85"/>
      <c r="I85"/>
      <c r="J85"/>
    </row>
    <row r="86" spans="1:10" s="105" customFormat="1" ht="12.75">
      <c r="A86"/>
      <c r="B86" s="166"/>
      <c r="C86" s="166"/>
      <c r="D86" s="166"/>
      <c r="F86"/>
      <c r="G86"/>
      <c r="H86"/>
      <c r="I86"/>
      <c r="J86"/>
    </row>
    <row r="87" spans="1:10" s="105" customFormat="1" ht="12.75">
      <c r="A87"/>
      <c r="B87" s="166"/>
      <c r="C87" s="166"/>
      <c r="D87" s="166"/>
      <c r="F87"/>
      <c r="G87"/>
      <c r="H87"/>
      <c r="I87"/>
      <c r="J87"/>
    </row>
    <row r="88" spans="1:10" s="105" customFormat="1" ht="12.75">
      <c r="A88"/>
      <c r="B88" s="166"/>
      <c r="C88" s="166"/>
      <c r="D88" s="166"/>
      <c r="F88"/>
      <c r="G88"/>
      <c r="H88"/>
      <c r="I88"/>
      <c r="J88"/>
    </row>
    <row r="89" spans="1:10" s="105" customFormat="1" ht="12.75">
      <c r="A89"/>
      <c r="B89" s="166"/>
      <c r="C89" s="166"/>
      <c r="D89" s="166"/>
      <c r="F89"/>
      <c r="G89"/>
      <c r="H89"/>
      <c r="I89"/>
      <c r="J89"/>
    </row>
    <row r="90" spans="1:10" s="105" customFormat="1" ht="12.75">
      <c r="A90"/>
      <c r="B90" s="166"/>
      <c r="C90" s="166"/>
      <c r="D90" s="166"/>
      <c r="F90"/>
      <c r="G90"/>
      <c r="H90"/>
      <c r="I90"/>
      <c r="J90"/>
    </row>
    <row r="91" spans="1:10" s="105" customFormat="1" ht="12.75">
      <c r="A91"/>
      <c r="B91" s="166"/>
      <c r="C91" s="166"/>
      <c r="D91" s="166"/>
      <c r="F91"/>
      <c r="G91"/>
      <c r="H91"/>
      <c r="I91"/>
      <c r="J91"/>
    </row>
    <row r="92" spans="1:10" s="105" customFormat="1" ht="12.75">
      <c r="A92"/>
      <c r="B92" s="166"/>
      <c r="C92" s="166"/>
      <c r="D92" s="166"/>
      <c r="F92"/>
      <c r="G92"/>
      <c r="H92"/>
      <c r="I92"/>
      <c r="J92"/>
    </row>
    <row r="93" spans="1:10" s="105" customFormat="1" ht="12.75">
      <c r="A93"/>
      <c r="B93" s="166"/>
      <c r="C93" s="166"/>
      <c r="D93" s="166"/>
      <c r="F93"/>
      <c r="G93"/>
      <c r="H93"/>
      <c r="I93"/>
      <c r="J93"/>
    </row>
    <row r="94" spans="1:10" s="105" customFormat="1" ht="12.75">
      <c r="A94"/>
      <c r="B94" s="166"/>
      <c r="C94" s="166"/>
      <c r="D94" s="166"/>
      <c r="F94"/>
      <c r="G94"/>
      <c r="H94"/>
      <c r="I94"/>
      <c r="J94"/>
    </row>
    <row r="95" spans="1:10" s="105" customFormat="1" ht="12.75">
      <c r="A95"/>
      <c r="B95" s="166"/>
      <c r="C95" s="166"/>
      <c r="D95" s="166"/>
      <c r="F95"/>
      <c r="G95"/>
      <c r="H95"/>
      <c r="I95"/>
      <c r="J95"/>
    </row>
    <row r="96" spans="1:10" s="105" customFormat="1" ht="12.75">
      <c r="A96"/>
      <c r="B96" s="166"/>
      <c r="C96" s="166"/>
      <c r="D96" s="166"/>
      <c r="F96"/>
      <c r="G96"/>
      <c r="H96"/>
      <c r="I96"/>
      <c r="J96"/>
    </row>
    <row r="97" spans="1:10" s="105" customFormat="1" ht="12.75">
      <c r="A97"/>
      <c r="B97" s="166"/>
      <c r="C97" s="166"/>
      <c r="D97" s="166"/>
      <c r="F97"/>
      <c r="G97"/>
      <c r="H97"/>
      <c r="I97"/>
      <c r="J97"/>
    </row>
    <row r="98" spans="1:10" s="105" customFormat="1" ht="12.75">
      <c r="A98"/>
      <c r="B98" s="166"/>
      <c r="C98" s="166"/>
      <c r="D98" s="166"/>
      <c r="F98"/>
      <c r="G98"/>
      <c r="H98"/>
      <c r="I98"/>
      <c r="J98"/>
    </row>
    <row r="99" spans="1:10" s="105" customFormat="1" ht="12.75">
      <c r="A99"/>
      <c r="B99" s="166"/>
      <c r="C99" s="166"/>
      <c r="D99" s="166"/>
      <c r="F99"/>
      <c r="G99"/>
      <c r="H99"/>
      <c r="I99"/>
      <c r="J99"/>
    </row>
    <row r="100" spans="1:10" s="105" customFormat="1" ht="12.75">
      <c r="A100"/>
      <c r="B100" s="166"/>
      <c r="C100" s="166"/>
      <c r="D100" s="166"/>
      <c r="F100"/>
      <c r="G100"/>
      <c r="H100"/>
      <c r="I100"/>
      <c r="J100"/>
    </row>
    <row r="101" spans="1:10" s="105" customFormat="1" ht="12.75">
      <c r="A101"/>
      <c r="B101" s="166"/>
      <c r="C101" s="166"/>
      <c r="D101" s="166"/>
      <c r="F101"/>
      <c r="G101"/>
      <c r="H101"/>
      <c r="I101"/>
      <c r="J101"/>
    </row>
    <row r="102" spans="1:10" s="105" customFormat="1" ht="12.75">
      <c r="A102"/>
      <c r="B102" s="166"/>
      <c r="C102" s="166"/>
      <c r="D102" s="166"/>
      <c r="F102"/>
      <c r="G102"/>
      <c r="H102"/>
      <c r="I102"/>
      <c r="J102"/>
    </row>
    <row r="103" spans="1:10" s="105" customFormat="1" ht="12.75">
      <c r="A103"/>
      <c r="B103" s="166"/>
      <c r="C103" s="166"/>
      <c r="D103" s="166"/>
      <c r="F103"/>
      <c r="G103"/>
      <c r="H103"/>
      <c r="I103"/>
      <c r="J103"/>
    </row>
    <row r="104" spans="1:10" s="105" customFormat="1" ht="12.75">
      <c r="A104"/>
      <c r="B104" s="166"/>
      <c r="C104" s="166"/>
      <c r="D104" s="166"/>
      <c r="F104"/>
      <c r="G104"/>
      <c r="H104"/>
      <c r="I104"/>
      <c r="J104"/>
    </row>
    <row r="105" spans="1:10" s="105" customFormat="1" ht="12.75">
      <c r="A105"/>
      <c r="B105" s="166"/>
      <c r="C105" s="166"/>
      <c r="D105" s="166"/>
      <c r="F105"/>
      <c r="G105"/>
      <c r="H105"/>
      <c r="I105"/>
      <c r="J105"/>
    </row>
    <row r="106" spans="1:10" s="105" customFormat="1" ht="12.75">
      <c r="A106"/>
      <c r="B106" s="166"/>
      <c r="C106" s="166"/>
      <c r="D106" s="166"/>
      <c r="F106"/>
      <c r="G106"/>
      <c r="H106"/>
      <c r="I106"/>
      <c r="J106"/>
    </row>
    <row r="107" spans="1:10" s="105" customFormat="1" ht="12.75">
      <c r="A107"/>
      <c r="B107" s="166"/>
      <c r="C107" s="166"/>
      <c r="D107" s="166"/>
      <c r="F107"/>
      <c r="G107"/>
      <c r="H107"/>
      <c r="I107"/>
      <c r="J107"/>
    </row>
    <row r="108" spans="1:10" s="105" customFormat="1" ht="12.75">
      <c r="A108"/>
      <c r="B108" s="166"/>
      <c r="C108" s="166"/>
      <c r="D108" s="166"/>
      <c r="F108"/>
      <c r="G108"/>
      <c r="H108"/>
      <c r="I108"/>
      <c r="J108"/>
    </row>
    <row r="109" spans="1:10" s="105" customFormat="1" ht="12.75">
      <c r="A109"/>
      <c r="B109" s="166"/>
      <c r="C109" s="166"/>
      <c r="D109" s="166"/>
      <c r="F109"/>
      <c r="G109"/>
      <c r="H109"/>
      <c r="I109"/>
      <c r="J109"/>
    </row>
    <row r="110" spans="1:10" s="105" customFormat="1" ht="12.75">
      <c r="A110"/>
      <c r="B110" s="166"/>
      <c r="C110" s="166"/>
      <c r="D110" s="166"/>
      <c r="F110"/>
      <c r="G110"/>
      <c r="H110"/>
      <c r="I110"/>
      <c r="J110"/>
    </row>
    <row r="111" spans="1:10" s="105" customFormat="1" ht="12.75">
      <c r="A111"/>
      <c r="B111" s="166"/>
      <c r="C111" s="166"/>
      <c r="D111" s="166"/>
      <c r="F111"/>
      <c r="G111"/>
      <c r="H111"/>
      <c r="I111"/>
      <c r="J111"/>
    </row>
    <row r="112" spans="1:10" s="105" customFormat="1" ht="12.75">
      <c r="A112"/>
      <c r="B112" s="166"/>
      <c r="C112" s="166"/>
      <c r="D112" s="166"/>
      <c r="F112"/>
      <c r="G112"/>
      <c r="H112"/>
      <c r="I112"/>
      <c r="J112"/>
    </row>
    <row r="113" spans="1:10" s="105" customFormat="1" ht="12.75">
      <c r="A113"/>
      <c r="B113" s="166"/>
      <c r="C113" s="166"/>
      <c r="D113" s="166"/>
      <c r="F113"/>
      <c r="G113"/>
      <c r="H113"/>
      <c r="I113"/>
      <c r="J113"/>
    </row>
    <row r="114" spans="1:10" s="105" customFormat="1" ht="12.75">
      <c r="A114"/>
      <c r="B114" s="166"/>
      <c r="C114" s="166"/>
      <c r="D114" s="166"/>
      <c r="F114"/>
      <c r="G114"/>
      <c r="H114"/>
      <c r="I114"/>
      <c r="J114"/>
    </row>
    <row r="115" spans="1:10" s="105" customFormat="1" ht="12.75">
      <c r="A115"/>
      <c r="B115" s="166"/>
      <c r="C115" s="166"/>
      <c r="D115" s="166"/>
      <c r="F115"/>
      <c r="G115"/>
      <c r="H115"/>
      <c r="I115"/>
      <c r="J115"/>
    </row>
    <row r="116" spans="1:10" s="105" customFormat="1" ht="12.75">
      <c r="A116"/>
      <c r="B116" s="166"/>
      <c r="C116" s="166"/>
      <c r="D116" s="166"/>
      <c r="F116"/>
      <c r="G116"/>
      <c r="H116"/>
      <c r="I116"/>
      <c r="J116"/>
    </row>
    <row r="117" spans="1:10" s="105" customFormat="1" ht="12.75">
      <c r="A117"/>
      <c r="B117" s="166"/>
      <c r="C117" s="166"/>
      <c r="D117" s="166"/>
      <c r="F117"/>
      <c r="G117"/>
      <c r="H117"/>
      <c r="I117"/>
      <c r="J117"/>
    </row>
    <row r="118" spans="1:10" s="105" customFormat="1" ht="12.75">
      <c r="A118"/>
      <c r="B118" s="166"/>
      <c r="C118" s="166"/>
      <c r="D118" s="166"/>
      <c r="F118"/>
      <c r="G118"/>
      <c r="H118"/>
      <c r="I118"/>
      <c r="J118"/>
    </row>
    <row r="119" spans="1:10" s="105" customFormat="1" ht="12.75">
      <c r="A119"/>
      <c r="B119" s="166"/>
      <c r="C119" s="166"/>
      <c r="D119" s="166"/>
      <c r="F119"/>
      <c r="G119"/>
      <c r="H119"/>
      <c r="I119"/>
      <c r="J119"/>
    </row>
    <row r="120" spans="1:10" s="105" customFormat="1" ht="12.75">
      <c r="A120"/>
      <c r="B120" s="166"/>
      <c r="C120" s="166"/>
      <c r="D120" s="166"/>
      <c r="F120"/>
      <c r="G120"/>
      <c r="H120"/>
      <c r="I120"/>
      <c r="J120"/>
    </row>
    <row r="121" spans="1:10" s="105" customFormat="1" ht="12.75">
      <c r="A121"/>
      <c r="B121" s="166"/>
      <c r="C121" s="166"/>
      <c r="D121" s="166"/>
      <c r="F121"/>
      <c r="G121"/>
      <c r="H121"/>
      <c r="I121"/>
      <c r="J121"/>
    </row>
    <row r="122" spans="1:10" s="105" customFormat="1" ht="12.75">
      <c r="A122"/>
      <c r="B122" s="166"/>
      <c r="C122" s="166"/>
      <c r="D122" s="166"/>
      <c r="F122"/>
      <c r="G122"/>
      <c r="H122"/>
      <c r="I122"/>
      <c r="J122"/>
    </row>
    <row r="123" spans="1:10" s="105" customFormat="1" ht="12.75">
      <c r="A123"/>
      <c r="B123" s="166"/>
      <c r="C123" s="166"/>
      <c r="D123" s="166"/>
      <c r="F123"/>
      <c r="G123"/>
      <c r="H123"/>
      <c r="I123"/>
      <c r="J123"/>
    </row>
    <row r="124" spans="1:10" s="105" customFormat="1" ht="12.75">
      <c r="A124"/>
      <c r="B124" s="166"/>
      <c r="C124" s="166"/>
      <c r="D124" s="166"/>
      <c r="F124"/>
      <c r="G124"/>
      <c r="H124"/>
      <c r="I124"/>
      <c r="J124"/>
    </row>
    <row r="125" spans="1:10" s="105" customFormat="1" ht="12.75">
      <c r="A125"/>
      <c r="B125" s="166"/>
      <c r="C125" s="166"/>
      <c r="D125" s="166"/>
      <c r="F125"/>
      <c r="G125"/>
      <c r="H125"/>
      <c r="I125"/>
      <c r="J125"/>
    </row>
    <row r="126" spans="1:10" s="105" customFormat="1" ht="12.75">
      <c r="A126"/>
      <c r="B126" s="166"/>
      <c r="C126" s="166"/>
      <c r="D126" s="166"/>
      <c r="F126"/>
      <c r="G126"/>
      <c r="H126"/>
      <c r="I126"/>
      <c r="J126"/>
    </row>
    <row r="127" spans="1:10" s="105" customFormat="1" ht="12.75">
      <c r="A127"/>
      <c r="B127" s="166"/>
      <c r="C127" s="166"/>
      <c r="D127" s="166"/>
      <c r="F127"/>
      <c r="G127"/>
      <c r="H127"/>
      <c r="I127"/>
      <c r="J127"/>
    </row>
    <row r="128" spans="1:10" s="105" customFormat="1" ht="12.75">
      <c r="A128"/>
      <c r="B128" s="166"/>
      <c r="C128" s="166"/>
      <c r="D128" s="166"/>
      <c r="F128"/>
      <c r="G128"/>
      <c r="H128"/>
      <c r="I128"/>
      <c r="J128"/>
    </row>
    <row r="129" spans="1:10" s="105" customFormat="1" ht="12.75">
      <c r="A129"/>
      <c r="B129" s="166"/>
      <c r="C129" s="166"/>
      <c r="D129" s="166"/>
      <c r="F129"/>
      <c r="G129"/>
      <c r="H129"/>
      <c r="I129"/>
      <c r="J129"/>
    </row>
    <row r="130" spans="1:10" s="105" customFormat="1" ht="12.75">
      <c r="A130"/>
      <c r="B130" s="166"/>
      <c r="C130" s="166"/>
      <c r="D130" s="166"/>
      <c r="F130"/>
      <c r="G130"/>
      <c r="H130"/>
      <c r="I130"/>
      <c r="J130"/>
    </row>
    <row r="131" spans="1:10" s="105" customFormat="1" ht="12.75">
      <c r="A131"/>
      <c r="B131" s="166"/>
      <c r="C131" s="166"/>
      <c r="D131" s="166"/>
      <c r="F131"/>
      <c r="G131"/>
      <c r="H131"/>
      <c r="I131"/>
      <c r="J131"/>
    </row>
    <row r="132" spans="1:10" s="105" customFormat="1" ht="12.75">
      <c r="A132"/>
      <c r="B132" s="166"/>
      <c r="C132" s="166"/>
      <c r="D132" s="166"/>
      <c r="F132"/>
      <c r="G132"/>
      <c r="H132"/>
      <c r="I132"/>
      <c r="J132"/>
    </row>
    <row r="133" spans="1:10" s="105" customFormat="1" ht="12.75">
      <c r="A133"/>
      <c r="B133" s="166"/>
      <c r="C133" s="166"/>
      <c r="D133" s="166"/>
      <c r="F133"/>
      <c r="G133"/>
      <c r="H133"/>
      <c r="I133"/>
      <c r="J133"/>
    </row>
    <row r="134" spans="1:10" s="105" customFormat="1" ht="12.75">
      <c r="A134"/>
      <c r="B134" s="166"/>
      <c r="C134" s="166"/>
      <c r="D134" s="166"/>
      <c r="F134"/>
      <c r="G134"/>
      <c r="H134"/>
      <c r="I134"/>
      <c r="J134"/>
    </row>
    <row r="135" spans="1:10" s="105" customFormat="1" ht="12.75">
      <c r="A135"/>
      <c r="B135" s="166"/>
      <c r="C135" s="166"/>
      <c r="D135" s="166"/>
      <c r="F135"/>
      <c r="G135"/>
      <c r="H135"/>
      <c r="I135"/>
      <c r="J135"/>
    </row>
    <row r="136" spans="1:10" s="105" customFormat="1" ht="12.75">
      <c r="A136"/>
      <c r="B136" s="166"/>
      <c r="C136" s="166"/>
      <c r="D136" s="166"/>
      <c r="F136"/>
      <c r="G136"/>
      <c r="H136"/>
      <c r="I136"/>
      <c r="J136"/>
    </row>
    <row r="137" spans="1:10" s="105" customFormat="1" ht="12.75">
      <c r="A137"/>
      <c r="B137" s="166"/>
      <c r="C137" s="166"/>
      <c r="D137" s="166"/>
      <c r="F137"/>
      <c r="G137"/>
      <c r="H137"/>
      <c r="I137"/>
      <c r="J137"/>
    </row>
    <row r="138" spans="1:10" s="105" customFormat="1" ht="12.75">
      <c r="A138"/>
      <c r="B138" s="166"/>
      <c r="C138" s="166"/>
      <c r="D138" s="166"/>
      <c r="F138"/>
      <c r="G138"/>
      <c r="H138"/>
      <c r="I138"/>
      <c r="J138"/>
    </row>
    <row r="139" spans="1:10" s="105" customFormat="1" ht="12.75">
      <c r="A139"/>
      <c r="B139" s="166"/>
      <c r="C139" s="166"/>
      <c r="D139" s="166"/>
      <c r="F139"/>
      <c r="G139"/>
      <c r="H139"/>
      <c r="I139"/>
      <c r="J139"/>
    </row>
    <row r="140" spans="1:10" s="105" customFormat="1" ht="12.75">
      <c r="A140"/>
      <c r="B140" s="166"/>
      <c r="C140" s="166"/>
      <c r="D140" s="166"/>
      <c r="F140"/>
      <c r="G140"/>
      <c r="H140"/>
      <c r="I140"/>
      <c r="J140"/>
    </row>
    <row r="141" spans="1:10" s="105" customFormat="1" ht="12.75">
      <c r="A141"/>
      <c r="B141" s="166"/>
      <c r="C141" s="166"/>
      <c r="D141" s="166"/>
      <c r="F141"/>
      <c r="G141"/>
      <c r="H141"/>
      <c r="I141"/>
      <c r="J141"/>
    </row>
    <row r="142" spans="1:10" s="105" customFormat="1" ht="12.75">
      <c r="A142"/>
      <c r="B142" s="166"/>
      <c r="C142" s="166"/>
      <c r="D142" s="166"/>
      <c r="F142"/>
      <c r="G142"/>
      <c r="H142"/>
      <c r="I142"/>
      <c r="J142"/>
    </row>
    <row r="143" spans="1:10" s="105" customFormat="1" ht="12.75">
      <c r="A143"/>
      <c r="B143" s="166"/>
      <c r="C143" s="166"/>
      <c r="D143" s="166"/>
      <c r="F143"/>
      <c r="G143"/>
      <c r="H143"/>
      <c r="I143"/>
      <c r="J143"/>
    </row>
    <row r="144" spans="1:10" s="105" customFormat="1" ht="12.75">
      <c r="A144"/>
      <c r="B144" s="166"/>
      <c r="C144" s="166"/>
      <c r="D144" s="166"/>
      <c r="F144"/>
      <c r="G144"/>
      <c r="H144"/>
      <c r="I144"/>
      <c r="J144"/>
    </row>
    <row r="145" spans="1:10" s="105" customFormat="1" ht="12.75">
      <c r="A145"/>
      <c r="B145" s="166"/>
      <c r="C145" s="166"/>
      <c r="D145" s="166"/>
      <c r="F145"/>
      <c r="G145"/>
      <c r="H145"/>
      <c r="I145"/>
      <c r="J145"/>
    </row>
    <row r="146" spans="1:10" s="105" customFormat="1" ht="12.75">
      <c r="A146"/>
      <c r="B146" s="166"/>
      <c r="C146" s="166"/>
      <c r="D146" s="166"/>
      <c r="F146"/>
      <c r="G146"/>
      <c r="H146"/>
      <c r="I146"/>
      <c r="J146"/>
    </row>
    <row r="147" spans="1:10" s="105" customFormat="1" ht="12.75">
      <c r="A147"/>
      <c r="B147" s="166"/>
      <c r="C147" s="166"/>
      <c r="D147" s="166"/>
      <c r="F147"/>
      <c r="G147"/>
      <c r="H147"/>
      <c r="I147"/>
      <c r="J147"/>
    </row>
    <row r="148" spans="1:10" s="105" customFormat="1" ht="12.75">
      <c r="A148"/>
      <c r="B148" s="166"/>
      <c r="C148" s="166"/>
      <c r="D148" s="166"/>
      <c r="F148"/>
      <c r="G148"/>
      <c r="H148"/>
      <c r="I148"/>
      <c r="J148"/>
    </row>
    <row r="149" spans="1:10" s="105" customFormat="1" ht="12.75">
      <c r="A149"/>
      <c r="B149" s="166"/>
      <c r="C149" s="166"/>
      <c r="D149" s="166"/>
      <c r="F149"/>
      <c r="G149"/>
      <c r="H149"/>
      <c r="I149"/>
      <c r="J149"/>
    </row>
    <row r="150" spans="1:10" s="105" customFormat="1" ht="12.75">
      <c r="A150"/>
      <c r="B150" s="166"/>
      <c r="C150" s="166"/>
      <c r="D150" s="166"/>
      <c r="F150"/>
      <c r="G150"/>
      <c r="H150"/>
      <c r="I150"/>
      <c r="J150"/>
    </row>
    <row r="151" spans="1:10" s="105" customFormat="1" ht="12.75">
      <c r="A151"/>
      <c r="B151" s="166"/>
      <c r="C151" s="166"/>
      <c r="D151" s="166"/>
      <c r="F151"/>
      <c r="G151"/>
      <c r="H151"/>
      <c r="I151"/>
      <c r="J151"/>
    </row>
    <row r="152" spans="1:10" s="105" customFormat="1" ht="12.75">
      <c r="A152"/>
      <c r="B152" s="166"/>
      <c r="C152" s="166"/>
      <c r="D152" s="166"/>
      <c r="F152"/>
      <c r="G152"/>
      <c r="H152"/>
      <c r="I152"/>
      <c r="J152"/>
    </row>
    <row r="153" spans="1:10" s="105" customFormat="1" ht="12.75">
      <c r="A153"/>
      <c r="B153" s="166"/>
      <c r="C153" s="166"/>
      <c r="D153" s="166"/>
      <c r="F153"/>
      <c r="G153"/>
      <c r="H153"/>
      <c r="I153"/>
      <c r="J153"/>
    </row>
    <row r="154" spans="1:10" s="105" customFormat="1" ht="12.75">
      <c r="A154"/>
      <c r="B154" s="166"/>
      <c r="C154" s="166"/>
      <c r="D154" s="166"/>
      <c r="F154"/>
      <c r="G154"/>
      <c r="H154"/>
      <c r="I154"/>
      <c r="J154"/>
    </row>
    <row r="155" spans="1:10" s="105" customFormat="1" ht="12.75">
      <c r="A155"/>
      <c r="B155" s="166"/>
      <c r="C155" s="166"/>
      <c r="D155" s="166"/>
      <c r="F155"/>
      <c r="G155"/>
      <c r="H155"/>
      <c r="I155"/>
      <c r="J155"/>
    </row>
    <row r="156" spans="1:10" s="105" customFormat="1" ht="12.75">
      <c r="A156"/>
      <c r="B156" s="166"/>
      <c r="C156" s="166"/>
      <c r="D156" s="166"/>
      <c r="F156"/>
      <c r="G156"/>
      <c r="H156"/>
      <c r="I156"/>
      <c r="J156"/>
    </row>
    <row r="157" spans="1:10" s="105" customFormat="1" ht="12.75">
      <c r="A157"/>
      <c r="B157" s="166"/>
      <c r="C157" s="166"/>
      <c r="D157" s="166"/>
      <c r="F157"/>
      <c r="G157"/>
      <c r="H157"/>
      <c r="I157"/>
      <c r="J157"/>
    </row>
    <row r="158" spans="1:10" s="105" customFormat="1" ht="12.75">
      <c r="A158"/>
      <c r="B158" s="166"/>
      <c r="C158" s="166"/>
      <c r="D158" s="166"/>
      <c r="F158"/>
      <c r="G158"/>
      <c r="H158"/>
      <c r="I158"/>
      <c r="J158"/>
    </row>
    <row r="159" spans="1:10" s="105" customFormat="1" ht="12.75">
      <c r="A159"/>
      <c r="B159" s="166"/>
      <c r="C159" s="166"/>
      <c r="D159" s="166"/>
      <c r="F159"/>
      <c r="G159"/>
      <c r="H159"/>
      <c r="I159"/>
      <c r="J159"/>
    </row>
    <row r="160" spans="1:10" s="105" customFormat="1" ht="12.75">
      <c r="A160"/>
      <c r="B160" s="166"/>
      <c r="C160" s="166"/>
      <c r="D160" s="166"/>
      <c r="F160"/>
      <c r="G160"/>
      <c r="H160"/>
      <c r="I160"/>
      <c r="J160"/>
    </row>
    <row r="161" spans="1:10" s="105" customFormat="1" ht="12.75">
      <c r="A161"/>
      <c r="B161" s="166"/>
      <c r="C161" s="166"/>
      <c r="D161" s="166"/>
      <c r="F161"/>
      <c r="G161"/>
      <c r="H161"/>
      <c r="I161"/>
      <c r="J161"/>
    </row>
    <row r="162" spans="1:10" s="105" customFormat="1" ht="12.75">
      <c r="A162"/>
      <c r="B162" s="166"/>
      <c r="C162" s="166"/>
      <c r="D162" s="166"/>
      <c r="F162"/>
      <c r="G162"/>
      <c r="H162"/>
      <c r="I162"/>
      <c r="J162"/>
    </row>
    <row r="163" spans="1:10" s="105" customFormat="1" ht="12.75">
      <c r="A163"/>
      <c r="B163" s="166"/>
      <c r="C163" s="166"/>
      <c r="D163" s="166"/>
      <c r="F163"/>
      <c r="G163"/>
      <c r="H163"/>
      <c r="I163"/>
      <c r="J163"/>
    </row>
    <row r="164" spans="1:10" s="105" customFormat="1" ht="12.75">
      <c r="A164"/>
      <c r="B164" s="166"/>
      <c r="C164" s="166"/>
      <c r="D164" s="166"/>
      <c r="F164"/>
      <c r="G164"/>
      <c r="H164"/>
      <c r="I164"/>
      <c r="J164"/>
    </row>
    <row r="165" spans="1:10" s="105" customFormat="1" ht="12.75">
      <c r="A165"/>
      <c r="B165" s="166"/>
      <c r="C165" s="166"/>
      <c r="D165" s="166"/>
      <c r="F165"/>
      <c r="G165"/>
      <c r="H165"/>
      <c r="I165"/>
      <c r="J165"/>
    </row>
    <row r="166" spans="1:10" s="105" customFormat="1" ht="12.75">
      <c r="A166"/>
      <c r="B166" s="166"/>
      <c r="C166" s="166"/>
      <c r="D166" s="166"/>
      <c r="F166"/>
      <c r="G166"/>
      <c r="H166"/>
      <c r="I166"/>
      <c r="J166"/>
    </row>
    <row r="167" spans="1:10" s="105" customFormat="1" ht="12.75">
      <c r="A167"/>
      <c r="B167" s="166"/>
      <c r="C167" s="166"/>
      <c r="D167" s="166"/>
      <c r="F167"/>
      <c r="G167"/>
      <c r="H167"/>
      <c r="I167"/>
      <c r="J167"/>
    </row>
    <row r="168" spans="1:10" s="105" customFormat="1" ht="12.75">
      <c r="A168"/>
      <c r="B168" s="166"/>
      <c r="C168" s="166"/>
      <c r="D168" s="166"/>
      <c r="F168"/>
      <c r="G168"/>
      <c r="H168"/>
      <c r="I168"/>
      <c r="J168"/>
    </row>
    <row r="169" spans="1:10" s="105" customFormat="1" ht="12.75">
      <c r="A169"/>
      <c r="B169" s="166"/>
      <c r="C169" s="166"/>
      <c r="D169" s="166"/>
      <c r="F169"/>
      <c r="G169"/>
      <c r="H169"/>
      <c r="I169"/>
      <c r="J169"/>
    </row>
    <row r="170" spans="1:10" s="105" customFormat="1" ht="12.75">
      <c r="A170"/>
      <c r="B170" s="166"/>
      <c r="C170" s="166"/>
      <c r="D170" s="166"/>
      <c r="F170"/>
      <c r="G170"/>
      <c r="H170"/>
      <c r="I170"/>
      <c r="J170"/>
    </row>
    <row r="171" spans="1:10" s="105" customFormat="1" ht="12.75">
      <c r="A171"/>
      <c r="B171" s="166"/>
      <c r="C171" s="166"/>
      <c r="D171" s="166"/>
      <c r="F171"/>
      <c r="G171"/>
      <c r="H171"/>
      <c r="I171"/>
      <c r="J171"/>
    </row>
    <row r="172" spans="1:10" s="105" customFormat="1" ht="12.75">
      <c r="A172"/>
      <c r="B172" s="166"/>
      <c r="C172" s="166"/>
      <c r="D172" s="166"/>
      <c r="F172"/>
      <c r="G172"/>
      <c r="H172"/>
      <c r="I172"/>
      <c r="J172"/>
    </row>
    <row r="173" spans="1:10" s="105" customFormat="1" ht="12.75">
      <c r="A173"/>
      <c r="B173" s="166"/>
      <c r="C173" s="166"/>
      <c r="D173" s="166"/>
      <c r="F173"/>
      <c r="G173"/>
      <c r="H173"/>
      <c r="I173"/>
      <c r="J173"/>
    </row>
    <row r="174" spans="1:10" s="105" customFormat="1" ht="12.75">
      <c r="A174"/>
      <c r="B174" s="166"/>
      <c r="C174" s="166"/>
      <c r="D174" s="166"/>
      <c r="F174"/>
      <c r="G174"/>
      <c r="H174"/>
      <c r="I174"/>
      <c r="J174"/>
    </row>
    <row r="175" spans="1:10" s="105" customFormat="1" ht="12.75">
      <c r="A175"/>
      <c r="B175" s="166"/>
      <c r="C175" s="166"/>
      <c r="D175" s="166"/>
      <c r="F175"/>
      <c r="G175"/>
      <c r="H175"/>
      <c r="I175"/>
      <c r="J175"/>
    </row>
    <row r="176" spans="1:10" s="105" customFormat="1" ht="12.75">
      <c r="A176"/>
      <c r="B176" s="166"/>
      <c r="C176" s="166"/>
      <c r="D176" s="166"/>
      <c r="F176"/>
      <c r="G176"/>
      <c r="H176"/>
      <c r="I176"/>
      <c r="J176"/>
    </row>
    <row r="177" spans="1:10" s="105" customFormat="1" ht="12.75">
      <c r="A177"/>
      <c r="B177" s="166"/>
      <c r="C177" s="166"/>
      <c r="D177" s="166"/>
      <c r="F177"/>
      <c r="G177"/>
      <c r="H177"/>
      <c r="I177"/>
      <c r="J177"/>
    </row>
    <row r="178" spans="1:10" s="105" customFormat="1" ht="12.75">
      <c r="A178"/>
      <c r="B178" s="166"/>
      <c r="C178" s="166"/>
      <c r="D178" s="166"/>
      <c r="F178"/>
      <c r="G178"/>
      <c r="H178"/>
      <c r="I178"/>
      <c r="J178"/>
    </row>
    <row r="179" spans="1:10" s="105" customFormat="1" ht="12.75">
      <c r="A179"/>
      <c r="B179" s="166"/>
      <c r="C179" s="166"/>
      <c r="D179" s="166"/>
      <c r="F179"/>
      <c r="G179"/>
      <c r="H179"/>
      <c r="I179"/>
      <c r="J179"/>
    </row>
    <row r="180" spans="1:10" s="105" customFormat="1" ht="12.75">
      <c r="A180"/>
      <c r="B180" s="166"/>
      <c r="C180" s="166"/>
      <c r="D180" s="166"/>
      <c r="F180"/>
      <c r="G180"/>
      <c r="H180"/>
      <c r="I180"/>
      <c r="J180"/>
    </row>
    <row r="181" spans="1:10" s="105" customFormat="1" ht="12.75">
      <c r="A181"/>
      <c r="B181" s="166"/>
      <c r="C181" s="166"/>
      <c r="D181" s="166"/>
      <c r="F181"/>
      <c r="G181"/>
      <c r="H181"/>
      <c r="I181"/>
      <c r="J181"/>
    </row>
    <row r="182" spans="1:10" s="105" customFormat="1" ht="12.75">
      <c r="A182"/>
      <c r="B182" s="166"/>
      <c r="C182" s="166"/>
      <c r="D182" s="166"/>
      <c r="F182"/>
      <c r="G182"/>
      <c r="H182"/>
      <c r="I182"/>
      <c r="J182"/>
    </row>
    <row r="183" spans="1:10" s="105" customFormat="1" ht="12.75">
      <c r="A183"/>
      <c r="B183" s="166"/>
      <c r="C183" s="166"/>
      <c r="D183" s="166"/>
      <c r="F183"/>
      <c r="G183"/>
      <c r="H183"/>
      <c r="I183"/>
      <c r="J183"/>
    </row>
    <row r="184" spans="1:10" s="105" customFormat="1" ht="12.75">
      <c r="A184"/>
      <c r="B184" s="166"/>
      <c r="C184" s="166"/>
      <c r="D184" s="166"/>
      <c r="F184"/>
      <c r="G184"/>
      <c r="H184"/>
      <c r="I184"/>
      <c r="J184"/>
    </row>
    <row r="185" spans="1:10" s="105" customFormat="1" ht="12.75">
      <c r="A185"/>
      <c r="B185" s="166"/>
      <c r="C185" s="166"/>
      <c r="D185" s="166"/>
      <c r="F185"/>
      <c r="G185"/>
      <c r="H185"/>
      <c r="I185"/>
      <c r="J185"/>
    </row>
    <row r="186" spans="1:10" s="105" customFormat="1" ht="12.75">
      <c r="A186"/>
      <c r="B186" s="166"/>
      <c r="C186" s="166"/>
      <c r="D186" s="166"/>
      <c r="F186"/>
      <c r="G186"/>
      <c r="H186"/>
      <c r="I186"/>
      <c r="J186"/>
    </row>
    <row r="187" spans="1:10" s="105" customFormat="1" ht="12.75">
      <c r="A187"/>
      <c r="B187" s="166"/>
      <c r="C187" s="166"/>
      <c r="D187" s="166"/>
      <c r="F187"/>
      <c r="G187"/>
      <c r="H187"/>
      <c r="I187"/>
      <c r="J187"/>
    </row>
    <row r="188" spans="1:10" s="105" customFormat="1" ht="12.75">
      <c r="A188"/>
      <c r="B188" s="166"/>
      <c r="C188" s="166"/>
      <c r="D188" s="166"/>
      <c r="F188"/>
      <c r="G188"/>
      <c r="H188"/>
      <c r="I188"/>
      <c r="J188"/>
    </row>
    <row r="189" spans="1:10" s="105" customFormat="1" ht="12.75">
      <c r="A189"/>
      <c r="B189" s="166"/>
      <c r="C189" s="166"/>
      <c r="D189" s="166"/>
      <c r="F189"/>
      <c r="G189"/>
      <c r="H189"/>
      <c r="I189"/>
      <c r="J189"/>
    </row>
    <row r="190" spans="1:10" s="105" customFormat="1" ht="12.75">
      <c r="A190"/>
      <c r="B190" s="166"/>
      <c r="C190" s="166"/>
      <c r="D190" s="166"/>
      <c r="F190"/>
      <c r="G190"/>
      <c r="H190"/>
      <c r="I190"/>
      <c r="J190"/>
    </row>
    <row r="191" spans="1:10" s="105" customFormat="1" ht="12.75">
      <c r="A191"/>
      <c r="B191" s="166"/>
      <c r="C191" s="166"/>
      <c r="D191" s="166"/>
      <c r="F191"/>
      <c r="G191"/>
      <c r="H191"/>
      <c r="I191"/>
      <c r="J191"/>
    </row>
    <row r="192" spans="1:10" s="105" customFormat="1" ht="12.75">
      <c r="A192"/>
      <c r="B192" s="166"/>
      <c r="C192" s="166"/>
      <c r="D192" s="166"/>
      <c r="F192"/>
      <c r="G192"/>
      <c r="H192"/>
      <c r="I192"/>
      <c r="J192"/>
    </row>
    <row r="193" spans="1:10" s="105" customFormat="1" ht="12.75">
      <c r="A193"/>
      <c r="B193" s="166"/>
      <c r="C193" s="166"/>
      <c r="D193" s="166"/>
      <c r="F193"/>
      <c r="G193"/>
      <c r="H193"/>
      <c r="I193"/>
      <c r="J193"/>
    </row>
    <row r="194" spans="1:10" s="105" customFormat="1" ht="12.75">
      <c r="A194"/>
      <c r="B194" s="166"/>
      <c r="C194" s="166"/>
      <c r="D194" s="166"/>
      <c r="F194"/>
      <c r="G194"/>
      <c r="H194"/>
      <c r="I194"/>
      <c r="J194"/>
    </row>
    <row r="195" spans="1:10" s="105" customFormat="1" ht="12.75">
      <c r="A195"/>
      <c r="B195" s="166"/>
      <c r="C195" s="166"/>
      <c r="D195" s="166"/>
      <c r="F195"/>
      <c r="G195"/>
      <c r="H195"/>
      <c r="I195"/>
      <c r="J195"/>
    </row>
    <row r="196" spans="1:10" s="105" customFormat="1" ht="12.75">
      <c r="A196"/>
      <c r="B196" s="166"/>
      <c r="C196" s="166"/>
      <c r="D196" s="166"/>
      <c r="F196"/>
      <c r="G196"/>
      <c r="H196"/>
      <c r="I196"/>
      <c r="J196"/>
    </row>
    <row r="197" spans="1:10" s="105" customFormat="1" ht="12.75">
      <c r="A197"/>
      <c r="B197" s="166"/>
      <c r="C197" s="166"/>
      <c r="D197" s="166"/>
      <c r="F197"/>
      <c r="G197"/>
      <c r="H197"/>
      <c r="I197"/>
      <c r="J197"/>
    </row>
    <row r="198" spans="1:10" s="105" customFormat="1" ht="12.75">
      <c r="A198"/>
      <c r="B198" s="166"/>
      <c r="C198" s="166"/>
      <c r="D198" s="166"/>
      <c r="F198"/>
      <c r="G198"/>
      <c r="H198"/>
      <c r="I198"/>
      <c r="J198"/>
    </row>
    <row r="199" spans="1:10" s="105" customFormat="1" ht="12.75">
      <c r="A199"/>
      <c r="B199" s="166"/>
      <c r="C199" s="166"/>
      <c r="D199" s="166"/>
      <c r="F199"/>
      <c r="G199"/>
      <c r="H199"/>
      <c r="I199"/>
      <c r="J199"/>
    </row>
    <row r="200" spans="1:10" s="105" customFormat="1" ht="12.75">
      <c r="A200"/>
      <c r="B200" s="166"/>
      <c r="C200" s="166"/>
      <c r="D200" s="166"/>
      <c r="F200"/>
      <c r="G200"/>
      <c r="H200"/>
      <c r="I200"/>
      <c r="J200"/>
    </row>
    <row r="201" spans="1:10" s="105" customFormat="1" ht="12.75">
      <c r="A201"/>
      <c r="B201" s="166"/>
      <c r="C201" s="166"/>
      <c r="D201" s="166"/>
      <c r="F201"/>
      <c r="G201"/>
      <c r="H201"/>
      <c r="I201"/>
      <c r="J201"/>
    </row>
    <row r="202" spans="1:10" s="105" customFormat="1" ht="12.75">
      <c r="A202"/>
      <c r="B202" s="166"/>
      <c r="C202" s="166"/>
      <c r="D202" s="166"/>
      <c r="F202"/>
      <c r="G202"/>
      <c r="H202"/>
      <c r="I202"/>
      <c r="J202"/>
    </row>
    <row r="203" spans="1:10" s="105" customFormat="1" ht="12.75">
      <c r="A203"/>
      <c r="B203" s="166"/>
      <c r="C203" s="166"/>
      <c r="D203" s="166"/>
      <c r="F203"/>
      <c r="G203"/>
      <c r="H203"/>
      <c r="I203"/>
      <c r="J203"/>
    </row>
    <row r="204" spans="1:10" s="105" customFormat="1" ht="12.75">
      <c r="A204"/>
      <c r="B204" s="166"/>
      <c r="C204" s="166"/>
      <c r="D204" s="166"/>
      <c r="F204"/>
      <c r="G204"/>
      <c r="H204"/>
      <c r="I204"/>
      <c r="J204"/>
    </row>
    <row r="205" spans="1:10" s="105" customFormat="1" ht="12.75">
      <c r="A205"/>
      <c r="B205" s="166"/>
      <c r="C205" s="166"/>
      <c r="D205" s="166"/>
      <c r="F205"/>
      <c r="G205"/>
      <c r="H205"/>
      <c r="I205"/>
      <c r="J205"/>
    </row>
    <row r="206" spans="1:10" s="105" customFormat="1" ht="12.75">
      <c r="A206"/>
      <c r="B206" s="166"/>
      <c r="C206" s="166"/>
      <c r="D206" s="166"/>
      <c r="F206"/>
      <c r="G206"/>
      <c r="H206"/>
      <c r="I206"/>
      <c r="J206"/>
    </row>
    <row r="207" spans="1:10" s="105" customFormat="1" ht="12.75">
      <c r="A207"/>
      <c r="B207" s="166"/>
      <c r="C207" s="166"/>
      <c r="D207" s="166"/>
      <c r="F207"/>
      <c r="G207"/>
      <c r="H207"/>
      <c r="I207"/>
      <c r="J207"/>
    </row>
    <row r="208" spans="1:10" s="105" customFormat="1" ht="12.75">
      <c r="A208"/>
      <c r="B208" s="166"/>
      <c r="C208" s="166"/>
      <c r="D208" s="166"/>
      <c r="F208"/>
      <c r="G208"/>
      <c r="H208"/>
      <c r="I208"/>
      <c r="J208"/>
    </row>
    <row r="209" spans="1:10" s="105" customFormat="1" ht="12.75">
      <c r="A209"/>
      <c r="B209" s="166"/>
      <c r="C209" s="166"/>
      <c r="D209" s="166"/>
      <c r="F209"/>
      <c r="G209"/>
      <c r="H209"/>
      <c r="I209"/>
      <c r="J209"/>
    </row>
    <row r="210" spans="1:10" s="105" customFormat="1" ht="12.75">
      <c r="A210"/>
      <c r="B210" s="166"/>
      <c r="C210" s="166"/>
      <c r="D210" s="166"/>
      <c r="F210"/>
      <c r="G210"/>
      <c r="H210"/>
      <c r="I210"/>
      <c r="J210"/>
    </row>
    <row r="211" spans="1:10" s="105" customFormat="1" ht="12.75">
      <c r="A211"/>
      <c r="B211" s="166"/>
      <c r="C211" s="166"/>
      <c r="D211" s="166"/>
      <c r="F211"/>
      <c r="G211"/>
      <c r="H211"/>
      <c r="I211"/>
      <c r="J211"/>
    </row>
    <row r="212" spans="1:10" s="105" customFormat="1" ht="12.75">
      <c r="A212"/>
      <c r="B212" s="166"/>
      <c r="C212" s="166"/>
      <c r="D212" s="166"/>
      <c r="F212"/>
      <c r="G212"/>
      <c r="H212"/>
      <c r="I212"/>
      <c r="J212"/>
    </row>
    <row r="213" spans="1:10" s="105" customFormat="1" ht="12.75">
      <c r="A213"/>
      <c r="B213" s="166"/>
      <c r="C213" s="166"/>
      <c r="D213" s="166"/>
      <c r="F213"/>
      <c r="G213"/>
      <c r="H213"/>
      <c r="I213"/>
      <c r="J213"/>
    </row>
    <row r="214" spans="1:10" s="105" customFormat="1" ht="12.75">
      <c r="A214"/>
      <c r="B214" s="166"/>
      <c r="C214" s="166"/>
      <c r="D214" s="166"/>
      <c r="F214"/>
      <c r="G214"/>
      <c r="H214"/>
      <c r="I214"/>
      <c r="J214"/>
    </row>
    <row r="215" spans="1:10" s="105" customFormat="1" ht="12.75">
      <c r="A215"/>
      <c r="B215" s="166"/>
      <c r="C215" s="166"/>
      <c r="D215" s="166"/>
      <c r="F215"/>
      <c r="G215"/>
      <c r="H215"/>
      <c r="I215"/>
      <c r="J215"/>
    </row>
    <row r="216" spans="1:10" s="105" customFormat="1" ht="12.75">
      <c r="A216"/>
      <c r="B216" s="166"/>
      <c r="C216" s="166"/>
      <c r="D216" s="166"/>
      <c r="F216"/>
      <c r="G216"/>
      <c r="H216"/>
      <c r="I216"/>
      <c r="J216"/>
    </row>
    <row r="217" spans="1:10" s="105" customFormat="1" ht="12.75">
      <c r="A217"/>
      <c r="B217" s="166"/>
      <c r="C217" s="166"/>
      <c r="D217" s="166"/>
      <c r="F217"/>
      <c r="G217"/>
      <c r="H217"/>
      <c r="I217"/>
      <c r="J217"/>
    </row>
    <row r="218" spans="1:10" s="105" customFormat="1" ht="12.75">
      <c r="A218"/>
      <c r="B218" s="166"/>
      <c r="C218" s="166"/>
      <c r="D218" s="166"/>
      <c r="F218"/>
      <c r="G218"/>
      <c r="H218"/>
      <c r="I218"/>
      <c r="J218"/>
    </row>
    <row r="219" spans="1:10" s="105" customFormat="1" ht="12.75">
      <c r="A219"/>
      <c r="B219" s="166"/>
      <c r="C219" s="166"/>
      <c r="D219" s="166"/>
      <c r="F219"/>
      <c r="G219"/>
      <c r="H219"/>
      <c r="I219"/>
      <c r="J219"/>
    </row>
    <row r="220" spans="1:10" s="105" customFormat="1" ht="12.75">
      <c r="A220"/>
      <c r="B220" s="166"/>
      <c r="C220" s="166"/>
      <c r="D220" s="166"/>
      <c r="F220"/>
      <c r="G220"/>
      <c r="H220"/>
      <c r="I220"/>
      <c r="J220"/>
    </row>
    <row r="221" spans="1:10" s="105" customFormat="1" ht="12.75">
      <c r="A221"/>
      <c r="B221" s="166"/>
      <c r="C221" s="166"/>
      <c r="D221" s="166"/>
      <c r="F221"/>
      <c r="G221"/>
      <c r="H221"/>
      <c r="I221"/>
      <c r="J221"/>
    </row>
    <row r="222" spans="1:10" s="105" customFormat="1" ht="12.75">
      <c r="A222"/>
      <c r="B222" s="166"/>
      <c r="C222" s="166"/>
      <c r="D222" s="166"/>
      <c r="F222"/>
      <c r="G222"/>
      <c r="H222"/>
      <c r="I222"/>
      <c r="J222"/>
    </row>
    <row r="223" spans="1:10" s="105" customFormat="1" ht="12.75">
      <c r="A223"/>
      <c r="B223" s="166"/>
      <c r="C223" s="166"/>
      <c r="D223" s="166"/>
      <c r="F223"/>
      <c r="G223"/>
      <c r="H223"/>
      <c r="I223"/>
      <c r="J223"/>
    </row>
    <row r="224" spans="1:10" s="105" customFormat="1" ht="12.75">
      <c r="A224"/>
      <c r="B224" s="166"/>
      <c r="C224" s="166"/>
      <c r="D224" s="166"/>
      <c r="F224"/>
      <c r="G224"/>
      <c r="H224"/>
      <c r="I224"/>
      <c r="J224"/>
    </row>
    <row r="225" spans="1:10" s="105" customFormat="1" ht="12.75">
      <c r="A225"/>
      <c r="B225" s="166"/>
      <c r="C225" s="166"/>
      <c r="D225" s="166"/>
      <c r="F225"/>
      <c r="G225"/>
      <c r="H225"/>
      <c r="I225"/>
      <c r="J225"/>
    </row>
    <row r="226" spans="1:10" s="105" customFormat="1" ht="12.75">
      <c r="A226"/>
      <c r="B226" s="166"/>
      <c r="C226" s="166"/>
      <c r="D226" s="166"/>
      <c r="F226"/>
      <c r="G226"/>
      <c r="H226"/>
      <c r="I226"/>
      <c r="J226"/>
    </row>
    <row r="227" spans="1:10" s="105" customFormat="1" ht="12.75">
      <c r="A227"/>
      <c r="B227" s="166"/>
      <c r="C227" s="166"/>
      <c r="D227" s="166"/>
      <c r="F227"/>
      <c r="G227"/>
      <c r="H227"/>
      <c r="I227"/>
      <c r="J227"/>
    </row>
    <row r="228" spans="1:10" s="105" customFormat="1" ht="12.75">
      <c r="A228"/>
      <c r="B228" s="166"/>
      <c r="C228" s="166"/>
      <c r="D228" s="166"/>
      <c r="F228"/>
      <c r="G228"/>
      <c r="H228"/>
      <c r="I228"/>
      <c r="J228"/>
    </row>
    <row r="229" spans="1:10" s="105" customFormat="1" ht="12.75">
      <c r="A229"/>
      <c r="B229" s="166"/>
      <c r="C229" s="166"/>
      <c r="D229" s="166"/>
      <c r="F229"/>
      <c r="G229"/>
      <c r="H229"/>
      <c r="I229"/>
      <c r="J229"/>
    </row>
    <row r="230" spans="1:10" s="105" customFormat="1" ht="12.75">
      <c r="A230"/>
      <c r="B230" s="166"/>
      <c r="C230" s="166"/>
      <c r="D230" s="166"/>
      <c r="F230"/>
      <c r="G230"/>
      <c r="H230"/>
      <c r="I230"/>
      <c r="J230"/>
    </row>
    <row r="231" spans="1:10" s="105" customFormat="1" ht="12.75">
      <c r="A231"/>
      <c r="B231" s="166"/>
      <c r="C231" s="166"/>
      <c r="D231" s="166"/>
      <c r="F231"/>
      <c r="G231"/>
      <c r="H231"/>
      <c r="I231"/>
      <c r="J231"/>
    </row>
    <row r="232" spans="1:10" s="105" customFormat="1" ht="12.75">
      <c r="A232"/>
      <c r="B232" s="166"/>
      <c r="C232" s="166"/>
      <c r="D232" s="166"/>
      <c r="F232"/>
      <c r="G232"/>
      <c r="H232"/>
      <c r="I232"/>
      <c r="J232"/>
    </row>
    <row r="233" spans="1:10" s="105" customFormat="1" ht="12.75">
      <c r="A233"/>
      <c r="B233" s="166"/>
      <c r="C233" s="166"/>
      <c r="D233" s="166"/>
      <c r="F233"/>
      <c r="G233"/>
      <c r="H233"/>
      <c r="I233"/>
      <c r="J233"/>
    </row>
    <row r="234" spans="1:10" s="105" customFormat="1" ht="12.75">
      <c r="A234"/>
      <c r="B234" s="166"/>
      <c r="C234" s="166"/>
      <c r="D234" s="166"/>
      <c r="F234"/>
      <c r="G234"/>
      <c r="H234"/>
      <c r="I234"/>
      <c r="J234"/>
    </row>
    <row r="235" spans="1:10" s="105" customFormat="1" ht="12.75">
      <c r="A235"/>
      <c r="B235" s="166"/>
      <c r="C235" s="166"/>
      <c r="D235" s="166"/>
      <c r="F235"/>
      <c r="G235"/>
      <c r="H235"/>
      <c r="I235"/>
      <c r="J235"/>
    </row>
    <row r="236" spans="1:10" s="105" customFormat="1" ht="12.75">
      <c r="A236"/>
      <c r="B236" s="166"/>
      <c r="C236" s="166"/>
      <c r="D236" s="166"/>
      <c r="F236"/>
      <c r="G236"/>
      <c r="H236"/>
      <c r="I236"/>
      <c r="J236"/>
    </row>
    <row r="237" spans="1:10" s="105" customFormat="1" ht="12.75">
      <c r="A237"/>
      <c r="B237" s="166"/>
      <c r="C237" s="166"/>
      <c r="D237" s="166"/>
      <c r="F237"/>
      <c r="G237"/>
      <c r="H237"/>
      <c r="I237"/>
      <c r="J237"/>
    </row>
    <row r="238" spans="1:10" s="105" customFormat="1" ht="12.75">
      <c r="A238"/>
      <c r="B238" s="166"/>
      <c r="C238" s="166"/>
      <c r="D238" s="166"/>
      <c r="F238"/>
      <c r="G238"/>
      <c r="H238"/>
      <c r="I238"/>
      <c r="J238"/>
    </row>
    <row r="239" spans="1:10" s="105" customFormat="1" ht="12.75">
      <c r="A239"/>
      <c r="B239" s="166"/>
      <c r="C239" s="166"/>
      <c r="D239" s="166"/>
      <c r="F239"/>
      <c r="G239"/>
      <c r="H239"/>
      <c r="I239"/>
      <c r="J239"/>
    </row>
    <row r="240" spans="1:10" s="105" customFormat="1" ht="12.75">
      <c r="A240"/>
      <c r="B240" s="166"/>
      <c r="C240" s="166"/>
      <c r="D240" s="166"/>
      <c r="F240"/>
      <c r="G240"/>
      <c r="H240"/>
      <c r="I240"/>
      <c r="J240"/>
    </row>
    <row r="241" spans="1:10" s="105" customFormat="1" ht="12.75">
      <c r="A241"/>
      <c r="B241" s="166"/>
      <c r="C241" s="166"/>
      <c r="D241" s="166"/>
      <c r="F241"/>
      <c r="G241"/>
      <c r="H241"/>
      <c r="I241"/>
      <c r="J241"/>
    </row>
    <row r="242" spans="1:10" s="105" customFormat="1" ht="12.75">
      <c r="A242"/>
      <c r="B242" s="166"/>
      <c r="C242" s="166"/>
      <c r="D242" s="166"/>
      <c r="F242"/>
      <c r="G242"/>
      <c r="H242"/>
      <c r="I242"/>
      <c r="J242"/>
    </row>
    <row r="243" spans="1:10" s="105" customFormat="1" ht="12.75">
      <c r="A243"/>
      <c r="B243" s="166"/>
      <c r="C243" s="166"/>
      <c r="D243" s="166"/>
      <c r="F243"/>
      <c r="G243"/>
      <c r="H243"/>
      <c r="I243"/>
      <c r="J243"/>
    </row>
    <row r="244" spans="1:10" s="105" customFormat="1" ht="12.75">
      <c r="A244"/>
      <c r="B244" s="166"/>
      <c r="C244" s="166"/>
      <c r="D244" s="166"/>
      <c r="F244"/>
      <c r="G244"/>
      <c r="H244"/>
      <c r="I244"/>
      <c r="J244"/>
    </row>
    <row r="245" spans="1:10" s="105" customFormat="1" ht="12.75">
      <c r="A245"/>
      <c r="B245" s="166"/>
      <c r="C245" s="166"/>
      <c r="D245" s="166"/>
      <c r="F245"/>
      <c r="G245"/>
      <c r="H245"/>
      <c r="I245"/>
      <c r="J245"/>
    </row>
    <row r="246" spans="1:10" s="105" customFormat="1" ht="12.75">
      <c r="A246"/>
      <c r="B246" s="166"/>
      <c r="C246" s="166"/>
      <c r="D246" s="166"/>
      <c r="F246"/>
      <c r="G246"/>
      <c r="H246"/>
      <c r="I246"/>
      <c r="J246"/>
    </row>
    <row r="247" spans="1:10" s="105" customFormat="1" ht="12.75">
      <c r="A247"/>
      <c r="B247" s="166"/>
      <c r="C247" s="166"/>
      <c r="D247" s="166"/>
      <c r="F247"/>
      <c r="G247"/>
      <c r="H247"/>
      <c r="I247"/>
      <c r="J247"/>
    </row>
    <row r="248" spans="1:10" s="105" customFormat="1" ht="12.75">
      <c r="A248"/>
      <c r="B248" s="166"/>
      <c r="C248" s="166"/>
      <c r="D248" s="166"/>
      <c r="F248"/>
      <c r="G248"/>
      <c r="H248"/>
      <c r="I248"/>
      <c r="J248"/>
    </row>
    <row r="249" spans="1:10" s="105" customFormat="1" ht="12.75">
      <c r="A249"/>
      <c r="B249" s="166"/>
      <c r="C249" s="166"/>
      <c r="D249" s="166"/>
      <c r="F249"/>
      <c r="G249"/>
      <c r="H249"/>
      <c r="I249"/>
      <c r="J249"/>
    </row>
    <row r="250" spans="1:10" s="105" customFormat="1" ht="12.75">
      <c r="A250"/>
      <c r="B250" s="166"/>
      <c r="C250" s="166"/>
      <c r="D250" s="166"/>
      <c r="F250"/>
      <c r="G250"/>
      <c r="H250"/>
      <c r="I250"/>
      <c r="J250"/>
    </row>
    <row r="251" spans="1:10" s="105" customFormat="1" ht="12.75">
      <c r="A251"/>
      <c r="B251" s="166"/>
      <c r="C251" s="166"/>
      <c r="D251" s="166"/>
      <c r="F251"/>
      <c r="G251"/>
      <c r="H251"/>
      <c r="I251"/>
      <c r="J251"/>
    </row>
    <row r="252" spans="1:10" s="105" customFormat="1" ht="12.75">
      <c r="A252"/>
      <c r="B252" s="166"/>
      <c r="C252" s="166"/>
      <c r="D252" s="166"/>
      <c r="F252"/>
      <c r="G252"/>
      <c r="H252"/>
      <c r="I252"/>
      <c r="J252"/>
    </row>
    <row r="253" spans="1:10" s="105" customFormat="1" ht="12.75">
      <c r="A253"/>
      <c r="B253" s="166"/>
      <c r="C253" s="166"/>
      <c r="D253" s="166"/>
      <c r="F253"/>
      <c r="G253"/>
      <c r="H253"/>
      <c r="I253"/>
      <c r="J253"/>
    </row>
    <row r="254" spans="1:10" s="105" customFormat="1" ht="12.75">
      <c r="A254"/>
      <c r="B254" s="166"/>
      <c r="C254" s="166"/>
      <c r="D254" s="166"/>
      <c r="F254"/>
      <c r="G254"/>
      <c r="H254"/>
      <c r="I254"/>
      <c r="J254"/>
    </row>
    <row r="255" spans="1:10" s="105" customFormat="1" ht="12.75">
      <c r="A255"/>
      <c r="B255" s="166"/>
      <c r="C255" s="166"/>
      <c r="D255" s="166"/>
      <c r="F255"/>
      <c r="G255"/>
      <c r="H255"/>
      <c r="I255"/>
      <c r="J255"/>
    </row>
    <row r="256" spans="1:10" s="105" customFormat="1" ht="12.75">
      <c r="A256"/>
      <c r="B256" s="166"/>
      <c r="C256" s="166"/>
      <c r="D256" s="166"/>
      <c r="F256"/>
      <c r="G256"/>
      <c r="H256"/>
      <c r="I256"/>
      <c r="J256"/>
    </row>
    <row r="257" spans="1:10" s="105" customFormat="1" ht="12.75">
      <c r="A257"/>
      <c r="B257" s="166"/>
      <c r="C257" s="166"/>
      <c r="D257" s="166"/>
      <c r="F257"/>
      <c r="G257"/>
      <c r="H257"/>
      <c r="I257"/>
      <c r="J257"/>
    </row>
    <row r="258" spans="1:10" s="105" customFormat="1" ht="12.75">
      <c r="A258"/>
      <c r="B258" s="166"/>
      <c r="C258" s="166"/>
      <c r="D258" s="166"/>
      <c r="F258"/>
      <c r="G258"/>
      <c r="H258"/>
      <c r="I258"/>
      <c r="J258"/>
    </row>
    <row r="259" spans="1:10" s="105" customFormat="1" ht="12.75">
      <c r="A259"/>
      <c r="B259" s="166"/>
      <c r="C259" s="166"/>
      <c r="D259" s="166"/>
      <c r="F259"/>
      <c r="G259"/>
      <c r="H259"/>
      <c r="I259"/>
      <c r="J259"/>
    </row>
    <row r="260" spans="1:10" s="105" customFormat="1" ht="12.75">
      <c r="A260"/>
      <c r="B260" s="166"/>
      <c r="C260" s="166"/>
      <c r="D260" s="166"/>
      <c r="F260"/>
      <c r="G260"/>
      <c r="H260"/>
      <c r="I260"/>
      <c r="J260"/>
    </row>
    <row r="261" spans="1:10" s="105" customFormat="1" ht="12.75">
      <c r="A261"/>
      <c r="B261" s="166"/>
      <c r="C261" s="166"/>
      <c r="D261" s="166"/>
      <c r="F261"/>
      <c r="G261"/>
      <c r="H261"/>
      <c r="I261"/>
      <c r="J261"/>
    </row>
    <row r="262" spans="1:10" s="105" customFormat="1" ht="12.75">
      <c r="A262"/>
      <c r="B262" s="166"/>
      <c r="C262" s="166"/>
      <c r="D262" s="166"/>
      <c r="F262"/>
      <c r="G262"/>
      <c r="H262"/>
      <c r="I262"/>
      <c r="J262"/>
    </row>
    <row r="263" spans="1:10" s="105" customFormat="1" ht="12.75">
      <c r="A263"/>
      <c r="B263" s="166"/>
      <c r="C263" s="166"/>
      <c r="D263" s="166"/>
      <c r="F263"/>
      <c r="G263"/>
      <c r="H263"/>
      <c r="I263"/>
      <c r="J263"/>
    </row>
    <row r="264" spans="1:10" s="105" customFormat="1" ht="12.75">
      <c r="A264"/>
      <c r="B264" s="166"/>
      <c r="C264" s="166"/>
      <c r="D264" s="166"/>
      <c r="F264"/>
      <c r="G264"/>
      <c r="H264"/>
      <c r="I264"/>
      <c r="J264"/>
    </row>
    <row r="265" spans="1:10" s="105" customFormat="1" ht="12.75">
      <c r="A265"/>
      <c r="B265" s="166"/>
      <c r="C265" s="166"/>
      <c r="D265" s="166"/>
      <c r="F265"/>
      <c r="G265"/>
      <c r="H265"/>
      <c r="I265"/>
      <c r="J265"/>
    </row>
    <row r="266" spans="1:10" s="105" customFormat="1" ht="12.75">
      <c r="A266"/>
      <c r="B266" s="166"/>
      <c r="C266" s="166"/>
      <c r="D266" s="166"/>
      <c r="F266"/>
      <c r="G266"/>
      <c r="H266"/>
      <c r="I266"/>
      <c r="J266"/>
    </row>
    <row r="267" spans="1:10" s="105" customFormat="1" ht="12.75">
      <c r="A267"/>
      <c r="B267" s="166"/>
      <c r="C267" s="166"/>
      <c r="D267" s="166"/>
      <c r="F267"/>
      <c r="G267"/>
      <c r="H267"/>
      <c r="I267"/>
      <c r="J267"/>
    </row>
    <row r="268" spans="1:10" s="105" customFormat="1" ht="12.75">
      <c r="A268"/>
      <c r="B268" s="166"/>
      <c r="C268" s="166"/>
      <c r="D268" s="166"/>
      <c r="F268"/>
      <c r="G268"/>
      <c r="H268"/>
      <c r="I268"/>
      <c r="J268"/>
    </row>
    <row r="269" spans="1:10" s="105" customFormat="1" ht="12.75">
      <c r="A269"/>
      <c r="B269" s="166"/>
      <c r="C269" s="166"/>
      <c r="D269" s="166"/>
      <c r="F269"/>
      <c r="G269"/>
      <c r="H269"/>
      <c r="I269"/>
      <c r="J269"/>
    </row>
    <row r="270" spans="1:10" s="105" customFormat="1" ht="12.75">
      <c r="A270"/>
      <c r="B270" s="166"/>
      <c r="C270" s="166"/>
      <c r="D270" s="166"/>
      <c r="F270"/>
      <c r="G270"/>
      <c r="H270"/>
      <c r="I270"/>
      <c r="J270"/>
    </row>
    <row r="271" spans="1:10" s="105" customFormat="1" ht="12.75">
      <c r="A271"/>
      <c r="B271" s="166"/>
      <c r="C271" s="166"/>
      <c r="D271" s="166"/>
      <c r="F271"/>
      <c r="G271"/>
      <c r="H271"/>
      <c r="I271"/>
      <c r="J271"/>
    </row>
    <row r="272" spans="1:10" s="105" customFormat="1" ht="12.75">
      <c r="A272"/>
      <c r="B272" s="166"/>
      <c r="C272" s="166"/>
      <c r="D272" s="166"/>
      <c r="F272"/>
      <c r="G272"/>
      <c r="H272"/>
      <c r="I272"/>
      <c r="J272"/>
    </row>
    <row r="273" spans="1:10" s="105" customFormat="1" ht="12.75">
      <c r="A273"/>
      <c r="B273" s="166"/>
      <c r="C273" s="166"/>
      <c r="D273" s="166"/>
      <c r="F273"/>
      <c r="G273"/>
      <c r="H273"/>
      <c r="I273"/>
      <c r="J273"/>
    </row>
    <row r="274" spans="1:10" s="105" customFormat="1" ht="12.75">
      <c r="A274"/>
      <c r="B274" s="166"/>
      <c r="C274" s="166"/>
      <c r="D274" s="166"/>
      <c r="F274"/>
      <c r="G274"/>
      <c r="H274"/>
      <c r="I274"/>
      <c r="J274"/>
    </row>
    <row r="275" spans="1:10" s="105" customFormat="1" ht="12.75">
      <c r="A275"/>
      <c r="B275" s="166"/>
      <c r="C275" s="166"/>
      <c r="D275" s="166"/>
      <c r="F275"/>
      <c r="G275"/>
      <c r="H275"/>
      <c r="I275"/>
      <c r="J275"/>
    </row>
    <row r="276" spans="1:10" s="105" customFormat="1" ht="12.75">
      <c r="A276"/>
      <c r="B276" s="166"/>
      <c r="C276" s="166"/>
      <c r="D276" s="166"/>
      <c r="F276"/>
      <c r="G276"/>
      <c r="H276"/>
      <c r="I276"/>
      <c r="J276"/>
    </row>
    <row r="277" spans="1:10" s="105" customFormat="1" ht="12.75">
      <c r="A277"/>
      <c r="B277" s="166"/>
      <c r="C277" s="166"/>
      <c r="D277" s="166"/>
      <c r="F277"/>
      <c r="G277"/>
      <c r="H277"/>
      <c r="I277"/>
      <c r="J277"/>
    </row>
    <row r="278" spans="1:10" s="105" customFormat="1" ht="12.75">
      <c r="A278"/>
      <c r="B278" s="166"/>
      <c r="C278" s="166"/>
      <c r="D278" s="166"/>
      <c r="F278"/>
      <c r="G278"/>
      <c r="H278"/>
      <c r="I278"/>
      <c r="J278"/>
    </row>
    <row r="279" spans="1:10" s="105" customFormat="1" ht="12.75">
      <c r="A279"/>
      <c r="B279" s="166"/>
      <c r="C279" s="166"/>
      <c r="D279" s="166"/>
      <c r="F279"/>
      <c r="G279"/>
      <c r="H279"/>
      <c r="I279"/>
      <c r="J279"/>
    </row>
    <row r="280" spans="1:10" s="105" customFormat="1" ht="12.75">
      <c r="A280"/>
      <c r="B280" s="166"/>
      <c r="C280" s="166"/>
      <c r="D280" s="166"/>
      <c r="F280"/>
      <c r="G280"/>
      <c r="H280"/>
      <c r="I280"/>
      <c r="J280"/>
    </row>
    <row r="281" spans="1:10" s="105" customFormat="1" ht="12.75">
      <c r="A281"/>
      <c r="B281" s="166"/>
      <c r="C281" s="166"/>
      <c r="D281" s="166"/>
      <c r="F281"/>
      <c r="G281"/>
      <c r="H281"/>
      <c r="I281"/>
      <c r="J281"/>
    </row>
    <row r="282" spans="1:10" s="105" customFormat="1" ht="12.75">
      <c r="A282"/>
      <c r="B282" s="166"/>
      <c r="C282" s="166"/>
      <c r="D282" s="166"/>
      <c r="F282"/>
      <c r="G282"/>
      <c r="H282"/>
      <c r="I282"/>
      <c r="J282"/>
    </row>
    <row r="283" spans="1:10" s="105" customFormat="1" ht="12.75">
      <c r="A283"/>
      <c r="B283" s="166"/>
      <c r="C283" s="166"/>
      <c r="D283" s="166"/>
      <c r="F283"/>
      <c r="G283"/>
      <c r="H283"/>
      <c r="I283"/>
      <c r="J283"/>
    </row>
    <row r="284" spans="1:10" s="105" customFormat="1" ht="12.75">
      <c r="A284"/>
      <c r="B284" s="166"/>
      <c r="C284" s="166"/>
      <c r="D284" s="166"/>
      <c r="F284"/>
      <c r="G284"/>
      <c r="H284"/>
      <c r="I284"/>
      <c r="J284"/>
    </row>
    <row r="285" spans="1:10" s="105" customFormat="1" ht="12.75">
      <c r="A285"/>
      <c r="B285" s="166"/>
      <c r="C285" s="166"/>
      <c r="D285" s="166"/>
      <c r="F285"/>
      <c r="G285"/>
      <c r="H285"/>
      <c r="I285"/>
      <c r="J285"/>
    </row>
    <row r="286" spans="1:10" s="105" customFormat="1" ht="12.75">
      <c r="A286"/>
      <c r="B286" s="166"/>
      <c r="C286" s="166"/>
      <c r="D286" s="166"/>
      <c r="F286"/>
      <c r="G286"/>
      <c r="H286"/>
      <c r="I286"/>
      <c r="J286"/>
    </row>
    <row r="287" spans="1:10" s="105" customFormat="1" ht="12.75">
      <c r="A287"/>
      <c r="B287" s="166"/>
      <c r="C287" s="166"/>
      <c r="D287" s="166"/>
      <c r="F287"/>
      <c r="G287"/>
      <c r="H287"/>
      <c r="I287"/>
      <c r="J287"/>
    </row>
    <row r="288" spans="1:10" s="105" customFormat="1" ht="12.75">
      <c r="A288"/>
      <c r="B288" s="166"/>
      <c r="C288" s="166"/>
      <c r="D288" s="166"/>
      <c r="F288"/>
      <c r="G288"/>
      <c r="H288"/>
      <c r="I288"/>
      <c r="J288"/>
    </row>
    <row r="289" spans="1:10" s="105" customFormat="1" ht="12.75">
      <c r="A289"/>
      <c r="B289" s="166"/>
      <c r="C289" s="166"/>
      <c r="D289" s="166"/>
      <c r="F289"/>
      <c r="G289"/>
      <c r="H289"/>
      <c r="I289"/>
      <c r="J289"/>
    </row>
    <row r="290" spans="1:10" s="105" customFormat="1" ht="12.75">
      <c r="A290"/>
      <c r="B290" s="166"/>
      <c r="C290" s="166"/>
      <c r="D290" s="166"/>
      <c r="F290"/>
      <c r="G290"/>
      <c r="H290"/>
      <c r="I290"/>
      <c r="J290"/>
    </row>
    <row r="291" spans="1:10" s="105" customFormat="1" ht="12.75">
      <c r="A291"/>
      <c r="B291" s="166"/>
      <c r="C291" s="166"/>
      <c r="D291" s="166"/>
      <c r="F291"/>
      <c r="G291"/>
      <c r="H291"/>
      <c r="I291"/>
      <c r="J291"/>
    </row>
    <row r="292" spans="1:10" s="105" customFormat="1" ht="12.75">
      <c r="A292"/>
      <c r="B292" s="166"/>
      <c r="C292" s="166"/>
      <c r="D292" s="166"/>
      <c r="F292"/>
      <c r="G292"/>
      <c r="H292"/>
      <c r="I292"/>
      <c r="J292"/>
    </row>
    <row r="293" spans="1:10" s="105" customFormat="1" ht="12.75">
      <c r="A293"/>
      <c r="B293" s="166"/>
      <c r="C293" s="166"/>
      <c r="D293" s="166"/>
      <c r="F293"/>
      <c r="G293"/>
      <c r="H293"/>
      <c r="I293"/>
      <c r="J293"/>
    </row>
    <row r="294" spans="1:10" s="105" customFormat="1" ht="12.75">
      <c r="A294"/>
      <c r="B294" s="166"/>
      <c r="C294" s="166"/>
      <c r="D294" s="166"/>
      <c r="F294"/>
      <c r="G294"/>
      <c r="H294"/>
      <c r="I294"/>
      <c r="J294"/>
    </row>
    <row r="295" spans="1:10" s="105" customFormat="1" ht="12.75">
      <c r="A295"/>
      <c r="B295" s="166"/>
      <c r="C295" s="166"/>
      <c r="D295" s="166"/>
      <c r="F295"/>
      <c r="G295"/>
      <c r="H295"/>
      <c r="I295"/>
      <c r="J295"/>
    </row>
    <row r="296" spans="1:10" s="105" customFormat="1" ht="12.75">
      <c r="A296"/>
      <c r="B296" s="166"/>
      <c r="C296" s="166"/>
      <c r="D296" s="166"/>
      <c r="F296"/>
      <c r="G296"/>
      <c r="H296"/>
      <c r="I296"/>
      <c r="J296"/>
    </row>
    <row r="297" spans="1:10" s="105" customFormat="1" ht="12.75">
      <c r="A297"/>
      <c r="B297" s="166"/>
      <c r="C297" s="166"/>
      <c r="D297" s="166"/>
      <c r="F297"/>
      <c r="G297"/>
      <c r="H297"/>
      <c r="I297"/>
      <c r="J297"/>
    </row>
    <row r="298" spans="1:10" s="105" customFormat="1" ht="12.75">
      <c r="A298"/>
      <c r="B298" s="166"/>
      <c r="C298" s="166"/>
      <c r="D298" s="166"/>
      <c r="F298"/>
      <c r="G298"/>
      <c r="H298"/>
      <c r="I298"/>
      <c r="J298"/>
    </row>
    <row r="299" spans="1:10" s="105" customFormat="1" ht="12.75">
      <c r="A299"/>
      <c r="B299" s="166"/>
      <c r="C299" s="166"/>
      <c r="D299" s="166"/>
      <c r="F299"/>
      <c r="G299"/>
      <c r="H299"/>
      <c r="I299"/>
      <c r="J299"/>
    </row>
    <row r="300" spans="1:10" s="105" customFormat="1" ht="12.75">
      <c r="A300"/>
      <c r="B300" s="166"/>
      <c r="C300" s="166"/>
      <c r="D300" s="166"/>
      <c r="F300"/>
      <c r="G300"/>
      <c r="H300"/>
      <c r="I300"/>
      <c r="J300"/>
    </row>
    <row r="301" spans="1:10" s="105" customFormat="1" ht="12.75">
      <c r="A301"/>
      <c r="B301" s="166"/>
      <c r="C301" s="166"/>
      <c r="D301" s="166"/>
      <c r="F301"/>
      <c r="G301"/>
      <c r="H301"/>
      <c r="I301"/>
      <c r="J301"/>
    </row>
    <row r="302" spans="1:10" s="105" customFormat="1" ht="12.75">
      <c r="A302"/>
      <c r="B302" s="166"/>
      <c r="C302" s="166"/>
      <c r="D302" s="166"/>
      <c r="F302"/>
      <c r="G302"/>
      <c r="H302"/>
      <c r="I302"/>
      <c r="J302"/>
    </row>
    <row r="303" spans="1:10" s="105" customFormat="1" ht="12.75">
      <c r="A303"/>
      <c r="B303" s="166"/>
      <c r="C303" s="166"/>
      <c r="D303" s="166"/>
      <c r="F303"/>
      <c r="G303"/>
      <c r="H303"/>
      <c r="I303"/>
      <c r="J303"/>
    </row>
    <row r="304" spans="1:10" s="105" customFormat="1" ht="12.75">
      <c r="A304"/>
      <c r="B304" s="166"/>
      <c r="C304" s="166"/>
      <c r="D304" s="166"/>
      <c r="F304"/>
      <c r="G304"/>
      <c r="H304"/>
      <c r="I304"/>
      <c r="J304"/>
    </row>
    <row r="305" spans="1:10" s="105" customFormat="1" ht="12.75">
      <c r="A305"/>
      <c r="B305" s="166"/>
      <c r="C305" s="166"/>
      <c r="D305" s="166"/>
      <c r="F305"/>
      <c r="G305"/>
      <c r="H305"/>
      <c r="I305"/>
      <c r="J305"/>
    </row>
    <row r="306" spans="1:10" s="105" customFormat="1" ht="12.75">
      <c r="A306"/>
      <c r="B306" s="166"/>
      <c r="C306" s="166"/>
      <c r="D306" s="166"/>
      <c r="F306"/>
      <c r="G306"/>
      <c r="H306"/>
      <c r="I306"/>
      <c r="J306"/>
    </row>
    <row r="307" spans="1:10" s="105" customFormat="1" ht="12.75">
      <c r="A307"/>
      <c r="B307" s="166"/>
      <c r="C307" s="166"/>
      <c r="D307" s="166"/>
      <c r="F307"/>
      <c r="G307"/>
      <c r="H307"/>
      <c r="I307"/>
      <c r="J307"/>
    </row>
    <row r="308" spans="1:10" s="105" customFormat="1" ht="12.75">
      <c r="A308"/>
      <c r="B308" s="166"/>
      <c r="C308" s="166"/>
      <c r="D308" s="166"/>
      <c r="F308"/>
      <c r="G308"/>
      <c r="H308"/>
      <c r="I308"/>
      <c r="J308"/>
    </row>
    <row r="309" spans="1:10" s="105" customFormat="1" ht="12.75">
      <c r="A309"/>
      <c r="B309" s="166"/>
      <c r="C309" s="166"/>
      <c r="D309" s="166"/>
      <c r="F309"/>
      <c r="G309"/>
      <c r="H309"/>
      <c r="I309"/>
      <c r="J309"/>
    </row>
    <row r="310" spans="1:10" s="105" customFormat="1" ht="12.75">
      <c r="A310"/>
      <c r="B310" s="166"/>
      <c r="C310" s="166"/>
      <c r="D310" s="166"/>
      <c r="F310"/>
      <c r="G310"/>
      <c r="H310"/>
      <c r="I310"/>
      <c r="J310"/>
    </row>
    <row r="311" spans="1:10" s="105" customFormat="1" ht="12.75">
      <c r="A311"/>
      <c r="B311" s="166"/>
      <c r="C311" s="166"/>
      <c r="D311" s="166"/>
      <c r="F311"/>
      <c r="G311"/>
      <c r="H311"/>
      <c r="I311"/>
      <c r="J311"/>
    </row>
    <row r="312" spans="1:10" s="105" customFormat="1" ht="12.75">
      <c r="A312"/>
      <c r="B312" s="166"/>
      <c r="C312" s="166"/>
      <c r="D312" s="166"/>
      <c r="F312"/>
      <c r="G312"/>
      <c r="H312"/>
      <c r="I312"/>
      <c r="J312"/>
    </row>
    <row r="313" spans="1:10" s="105" customFormat="1" ht="12.75">
      <c r="A313"/>
      <c r="B313" s="166"/>
      <c r="C313" s="166"/>
      <c r="D313" s="166"/>
      <c r="F313"/>
      <c r="G313"/>
      <c r="H313"/>
      <c r="I313"/>
      <c r="J313"/>
    </row>
    <row r="314" spans="1:10" s="105" customFormat="1" ht="12.75">
      <c r="A314"/>
      <c r="B314" s="166"/>
      <c r="C314" s="166"/>
      <c r="D314" s="166"/>
      <c r="F314"/>
      <c r="G314"/>
      <c r="H314"/>
      <c r="I314"/>
      <c r="J314"/>
    </row>
    <row r="315" spans="1:10" s="105" customFormat="1" ht="12.75">
      <c r="A315"/>
      <c r="B315" s="166"/>
      <c r="C315" s="166"/>
      <c r="D315" s="166"/>
      <c r="F315"/>
      <c r="G315"/>
      <c r="H315"/>
      <c r="I315"/>
      <c r="J315"/>
    </row>
    <row r="316" spans="1:10" s="105" customFormat="1" ht="12.75">
      <c r="A316"/>
      <c r="B316" s="166"/>
      <c r="C316" s="166"/>
      <c r="D316" s="166"/>
      <c r="F316"/>
      <c r="G316"/>
      <c r="H316"/>
      <c r="I316"/>
      <c r="J316"/>
    </row>
    <row r="317" spans="1:10" s="105" customFormat="1" ht="12.75">
      <c r="A317"/>
      <c r="B317" s="166"/>
      <c r="C317" s="166"/>
      <c r="D317" s="166"/>
      <c r="F317"/>
      <c r="G317"/>
      <c r="H317"/>
      <c r="I317"/>
      <c r="J317"/>
    </row>
    <row r="318" spans="1:10" s="105" customFormat="1" ht="12.75">
      <c r="A318"/>
      <c r="B318" s="166"/>
      <c r="C318" s="166"/>
      <c r="D318" s="166"/>
      <c r="F318"/>
      <c r="G318"/>
      <c r="H318"/>
      <c r="I318"/>
      <c r="J318"/>
    </row>
    <row r="319" spans="1:10" s="105" customFormat="1" ht="12.75">
      <c r="A319"/>
      <c r="B319" s="166"/>
      <c r="C319" s="166"/>
      <c r="D319" s="166"/>
      <c r="F319"/>
      <c r="G319"/>
      <c r="H319"/>
      <c r="I319"/>
      <c r="J319"/>
    </row>
    <row r="320" spans="1:10" s="105" customFormat="1" ht="12.75">
      <c r="A320"/>
      <c r="B320" s="166"/>
      <c r="C320" s="166"/>
      <c r="D320" s="166"/>
      <c r="F320"/>
      <c r="G320"/>
      <c r="H320"/>
      <c r="I320"/>
      <c r="J320"/>
    </row>
    <row r="321" spans="1:10" s="105" customFormat="1" ht="12.75">
      <c r="A321"/>
      <c r="B321" s="166"/>
      <c r="C321" s="166"/>
      <c r="D321" s="166"/>
      <c r="F321"/>
      <c r="G321"/>
      <c r="H321"/>
      <c r="I321"/>
      <c r="J321"/>
    </row>
    <row r="322" spans="1:10" s="105" customFormat="1" ht="12.75">
      <c r="A322"/>
      <c r="B322" s="166"/>
      <c r="C322" s="166"/>
      <c r="D322" s="166"/>
      <c r="F322"/>
      <c r="G322"/>
      <c r="H322"/>
      <c r="I322"/>
      <c r="J322"/>
    </row>
    <row r="323" spans="1:10" s="105" customFormat="1" ht="12.75">
      <c r="A323"/>
      <c r="B323" s="166"/>
      <c r="C323" s="166"/>
      <c r="D323" s="166"/>
      <c r="F323"/>
      <c r="G323"/>
      <c r="H323"/>
      <c r="I323"/>
      <c r="J323"/>
    </row>
    <row r="324" spans="1:10" s="105" customFormat="1" ht="12.75">
      <c r="A324"/>
      <c r="B324" s="166"/>
      <c r="C324" s="166"/>
      <c r="D324" s="166"/>
      <c r="F324"/>
      <c r="G324"/>
      <c r="H324"/>
      <c r="I324"/>
      <c r="J324"/>
    </row>
    <row r="325" spans="1:10" s="105" customFormat="1" ht="12.75">
      <c r="A325"/>
      <c r="B325" s="166"/>
      <c r="C325" s="166"/>
      <c r="D325" s="166"/>
      <c r="F325"/>
      <c r="G325"/>
      <c r="H325"/>
      <c r="I325"/>
      <c r="J325"/>
    </row>
    <row r="326" spans="1:10" s="105" customFormat="1" ht="12.75">
      <c r="A326"/>
      <c r="B326" s="166"/>
      <c r="C326" s="166"/>
      <c r="D326" s="166"/>
      <c r="F326"/>
      <c r="G326"/>
      <c r="H326"/>
      <c r="I326"/>
      <c r="J326"/>
    </row>
    <row r="327" spans="1:10" s="105" customFormat="1" ht="12.75">
      <c r="A327"/>
      <c r="B327" s="166"/>
      <c r="C327" s="166"/>
      <c r="D327" s="166"/>
      <c r="F327"/>
      <c r="G327"/>
      <c r="H327"/>
      <c r="I327"/>
      <c r="J327"/>
    </row>
    <row r="328" spans="1:10" s="105" customFormat="1" ht="12.75">
      <c r="A328"/>
      <c r="B328" s="166"/>
      <c r="C328" s="166"/>
      <c r="D328" s="166"/>
      <c r="F328"/>
      <c r="G328"/>
      <c r="H328"/>
      <c r="I328"/>
      <c r="J328"/>
    </row>
    <row r="329" spans="1:10" s="105" customFormat="1" ht="12.75">
      <c r="A329"/>
      <c r="B329" s="166"/>
      <c r="C329" s="166"/>
      <c r="D329" s="166"/>
      <c r="F329"/>
      <c r="G329"/>
      <c r="H329"/>
      <c r="I329"/>
      <c r="J329"/>
    </row>
    <row r="330" spans="1:10" s="105" customFormat="1" ht="12.75">
      <c r="A330"/>
      <c r="B330" s="166"/>
      <c r="C330" s="166"/>
      <c r="D330" s="166"/>
      <c r="F330"/>
      <c r="G330"/>
      <c r="H330"/>
      <c r="I330"/>
      <c r="J330"/>
    </row>
    <row r="331" spans="1:10" s="105" customFormat="1" ht="12.75">
      <c r="A331"/>
      <c r="B331" s="166"/>
      <c r="C331" s="166"/>
      <c r="D331" s="166"/>
      <c r="F331"/>
      <c r="G331"/>
      <c r="H331"/>
      <c r="I331"/>
      <c r="J331"/>
    </row>
    <row r="332" spans="1:10" s="105" customFormat="1" ht="12.75">
      <c r="A332"/>
      <c r="B332" s="166"/>
      <c r="C332" s="166"/>
      <c r="D332" s="166"/>
      <c r="F332"/>
      <c r="G332"/>
      <c r="H332"/>
      <c r="I332"/>
      <c r="J332"/>
    </row>
    <row r="333" spans="1:10" s="105" customFormat="1" ht="12.75">
      <c r="A333"/>
      <c r="B333" s="166"/>
      <c r="C333" s="166"/>
      <c r="D333" s="166"/>
      <c r="F333"/>
      <c r="G333"/>
      <c r="H333"/>
      <c r="I333"/>
      <c r="J333"/>
    </row>
    <row r="334" spans="1:10" s="105" customFormat="1" ht="12.75">
      <c r="A334"/>
      <c r="B334" s="166"/>
      <c r="C334" s="166"/>
      <c r="D334" s="166"/>
      <c r="F334"/>
      <c r="G334"/>
      <c r="H334"/>
      <c r="I334"/>
      <c r="J334"/>
    </row>
    <row r="335" spans="1:10" s="105" customFormat="1" ht="12.75">
      <c r="A335"/>
      <c r="B335" s="166"/>
      <c r="C335" s="166"/>
      <c r="D335" s="166"/>
      <c r="F335"/>
      <c r="G335"/>
      <c r="H335"/>
      <c r="I335"/>
      <c r="J335"/>
    </row>
    <row r="336" spans="1:10" s="105" customFormat="1" ht="12.75">
      <c r="A336"/>
      <c r="B336" s="166"/>
      <c r="C336" s="166"/>
      <c r="D336" s="166"/>
      <c r="F336"/>
      <c r="G336"/>
      <c r="H336"/>
      <c r="I336"/>
      <c r="J336"/>
    </row>
    <row r="337" spans="1:10" s="105" customFormat="1" ht="12.75">
      <c r="A337"/>
      <c r="B337" s="166"/>
      <c r="C337" s="166"/>
      <c r="D337" s="166"/>
      <c r="F337"/>
      <c r="G337"/>
      <c r="H337"/>
      <c r="I337"/>
      <c r="J337"/>
    </row>
    <row r="338" spans="1:10" s="105" customFormat="1" ht="12.75">
      <c r="A338"/>
      <c r="B338" s="166"/>
      <c r="C338" s="166"/>
      <c r="D338" s="166"/>
      <c r="F338"/>
      <c r="G338"/>
      <c r="H338"/>
      <c r="I338"/>
      <c r="J338"/>
    </row>
    <row r="339" spans="1:10" s="105" customFormat="1" ht="12.75">
      <c r="A339"/>
      <c r="B339" s="166"/>
      <c r="C339" s="166"/>
      <c r="D339" s="166"/>
      <c r="F339"/>
      <c r="G339"/>
      <c r="H339"/>
      <c r="I339"/>
      <c r="J339"/>
    </row>
    <row r="340" spans="1:10" s="105" customFormat="1" ht="12.75">
      <c r="A340"/>
      <c r="B340" s="166"/>
      <c r="C340" s="166"/>
      <c r="D340" s="166"/>
      <c r="F340"/>
      <c r="G340"/>
      <c r="H340"/>
      <c r="I340"/>
      <c r="J340"/>
    </row>
    <row r="341" spans="1:10" s="105" customFormat="1" ht="12.75">
      <c r="A341"/>
      <c r="B341" s="166"/>
      <c r="C341" s="166"/>
      <c r="D341" s="166"/>
      <c r="F341"/>
      <c r="G341"/>
      <c r="H341"/>
      <c r="I341"/>
      <c r="J341"/>
    </row>
    <row r="342" spans="1:10" s="105" customFormat="1" ht="12.75">
      <c r="A342"/>
      <c r="B342" s="166"/>
      <c r="C342" s="166"/>
      <c r="D342" s="166"/>
      <c r="F342"/>
      <c r="G342"/>
      <c r="H342"/>
      <c r="I342"/>
      <c r="J342"/>
    </row>
    <row r="343" spans="1:10" s="105" customFormat="1" ht="12.75">
      <c r="A343"/>
      <c r="B343" s="166"/>
      <c r="C343" s="166"/>
      <c r="D343" s="166"/>
      <c r="F343"/>
      <c r="G343"/>
      <c r="H343"/>
      <c r="I343"/>
      <c r="J343"/>
    </row>
    <row r="344" spans="1:10" s="105" customFormat="1" ht="12.75">
      <c r="A344"/>
      <c r="B344" s="166"/>
      <c r="C344" s="166"/>
      <c r="D344" s="166"/>
      <c r="F344"/>
      <c r="G344"/>
      <c r="H344"/>
      <c r="I344"/>
      <c r="J344"/>
    </row>
    <row r="345" spans="1:10" s="105" customFormat="1" ht="12.75">
      <c r="A345"/>
      <c r="B345" s="166"/>
      <c r="C345" s="166"/>
      <c r="D345" s="166"/>
      <c r="F345"/>
      <c r="G345"/>
      <c r="H345"/>
      <c r="I345"/>
      <c r="J345"/>
    </row>
    <row r="346" spans="1:10" s="105" customFormat="1" ht="12.75">
      <c r="A346"/>
      <c r="B346" s="166"/>
      <c r="C346" s="166"/>
      <c r="D346" s="166"/>
      <c r="F346"/>
      <c r="G346"/>
      <c r="H346"/>
      <c r="I346"/>
      <c r="J346"/>
    </row>
    <row r="347" spans="1:10" s="105" customFormat="1" ht="12.75">
      <c r="A347"/>
      <c r="B347" s="166"/>
      <c r="C347" s="166"/>
      <c r="D347" s="166"/>
      <c r="F347"/>
      <c r="G347"/>
      <c r="H347"/>
      <c r="I347"/>
      <c r="J347"/>
    </row>
    <row r="348" spans="1:10" s="105" customFormat="1" ht="12.75">
      <c r="A348"/>
      <c r="B348" s="166"/>
      <c r="C348" s="166"/>
      <c r="D348" s="166"/>
      <c r="F348"/>
      <c r="G348"/>
      <c r="H348"/>
      <c r="I348"/>
      <c r="J348"/>
    </row>
    <row r="349" spans="1:10" s="105" customFormat="1" ht="12.75">
      <c r="A349"/>
      <c r="B349" s="166"/>
      <c r="C349" s="166"/>
      <c r="D349" s="166"/>
      <c r="F349"/>
      <c r="G349"/>
      <c r="H349"/>
      <c r="I349"/>
      <c r="J349"/>
    </row>
    <row r="350" spans="1:10" s="105" customFormat="1" ht="12.75">
      <c r="A350"/>
      <c r="B350" s="166"/>
      <c r="C350" s="166"/>
      <c r="D350" s="166"/>
      <c r="F350"/>
      <c r="G350"/>
      <c r="H350"/>
      <c r="I350"/>
      <c r="J350"/>
    </row>
    <row r="351" spans="1:10" s="105" customFormat="1" ht="12.75">
      <c r="A351"/>
      <c r="B351" s="166"/>
      <c r="C351" s="166"/>
      <c r="D351" s="166"/>
      <c r="F351"/>
      <c r="G351"/>
      <c r="H351"/>
      <c r="I351"/>
      <c r="J351"/>
    </row>
    <row r="352" spans="1:10" s="105" customFormat="1" ht="12.75">
      <c r="A352"/>
      <c r="B352" s="166"/>
      <c r="C352" s="166"/>
      <c r="D352" s="166"/>
      <c r="F352"/>
      <c r="G352"/>
      <c r="H352"/>
      <c r="I352"/>
      <c r="J352"/>
    </row>
    <row r="353" spans="1:10" s="105" customFormat="1" ht="12.75">
      <c r="A353"/>
      <c r="B353" s="166"/>
      <c r="C353" s="166"/>
      <c r="D353" s="166"/>
      <c r="F353"/>
      <c r="G353"/>
      <c r="H353"/>
      <c r="I353"/>
      <c r="J353"/>
    </row>
    <row r="354" spans="1:10" s="105" customFormat="1" ht="12.75">
      <c r="A354"/>
      <c r="B354" s="166"/>
      <c r="C354" s="166"/>
      <c r="D354" s="166"/>
      <c r="F354"/>
      <c r="G354"/>
      <c r="H354"/>
      <c r="I354"/>
      <c r="J354"/>
    </row>
    <row r="355" spans="1:10" s="105" customFormat="1" ht="12.75">
      <c r="A355"/>
      <c r="B355" s="166"/>
      <c r="C355" s="166"/>
      <c r="D355" s="166"/>
      <c r="F355"/>
      <c r="G355"/>
      <c r="H355"/>
      <c r="I355"/>
      <c r="J355"/>
    </row>
    <row r="356" spans="1:10" s="105" customFormat="1" ht="12.75">
      <c r="A356"/>
      <c r="B356" s="166"/>
      <c r="C356" s="166"/>
      <c r="D356" s="166"/>
      <c r="F356"/>
      <c r="G356"/>
      <c r="H356"/>
      <c r="I356"/>
      <c r="J356"/>
    </row>
    <row r="357" spans="1:10" s="105" customFormat="1" ht="12.75">
      <c r="A357"/>
      <c r="B357" s="166"/>
      <c r="C357" s="166"/>
      <c r="D357" s="166"/>
      <c r="F357"/>
      <c r="G357"/>
      <c r="H357"/>
      <c r="I357"/>
      <c r="J357"/>
    </row>
    <row r="358" spans="1:10" s="105" customFormat="1" ht="12.75">
      <c r="A358"/>
      <c r="B358" s="166"/>
      <c r="C358" s="166"/>
      <c r="D358" s="166"/>
      <c r="F358"/>
      <c r="G358"/>
      <c r="H358"/>
      <c r="I358"/>
      <c r="J358"/>
    </row>
    <row r="359" spans="1:10" s="105" customFormat="1" ht="12.75">
      <c r="A359"/>
      <c r="B359" s="166"/>
      <c r="C359" s="166"/>
      <c r="D359" s="166"/>
      <c r="F359"/>
      <c r="G359"/>
      <c r="H359"/>
      <c r="I359"/>
      <c r="J359"/>
    </row>
    <row r="360" spans="1:10" s="105" customFormat="1" ht="12.75">
      <c r="A360"/>
      <c r="B360" s="166"/>
      <c r="C360" s="166"/>
      <c r="D360" s="166"/>
      <c r="F360"/>
      <c r="G360"/>
      <c r="H360"/>
      <c r="I360"/>
      <c r="J360"/>
    </row>
    <row r="361" spans="1:10" s="105" customFormat="1" ht="12.75">
      <c r="A361"/>
      <c r="B361" s="166"/>
      <c r="C361" s="166"/>
      <c r="D361" s="166"/>
      <c r="F361"/>
      <c r="G361"/>
      <c r="H361"/>
      <c r="I361"/>
      <c r="J361"/>
    </row>
    <row r="362" spans="1:10" s="105" customFormat="1" ht="12.75">
      <c r="A362"/>
      <c r="B362" s="166"/>
      <c r="C362" s="166"/>
      <c r="D362" s="166"/>
      <c r="F362"/>
      <c r="G362"/>
      <c r="H362"/>
      <c r="I362"/>
      <c r="J362"/>
    </row>
    <row r="363" spans="1:10" s="105" customFormat="1" ht="12.75">
      <c r="A363"/>
      <c r="B363" s="166"/>
      <c r="C363" s="166"/>
      <c r="D363" s="166"/>
      <c r="F363"/>
      <c r="G363"/>
      <c r="H363"/>
      <c r="I363"/>
      <c r="J363"/>
    </row>
    <row r="364" spans="1:10" s="105" customFormat="1" ht="12.75">
      <c r="A364"/>
      <c r="B364" s="166"/>
      <c r="C364" s="166"/>
      <c r="D364" s="166"/>
      <c r="F364"/>
      <c r="G364"/>
      <c r="H364"/>
      <c r="I364"/>
      <c r="J364"/>
    </row>
    <row r="365" spans="1:10" s="105" customFormat="1" ht="12.75">
      <c r="A365"/>
      <c r="B365" s="166"/>
      <c r="C365" s="166"/>
      <c r="D365" s="166"/>
      <c r="F365"/>
      <c r="G365"/>
      <c r="H365"/>
      <c r="I365"/>
      <c r="J365"/>
    </row>
    <row r="366" spans="1:10" s="105" customFormat="1" ht="12.75">
      <c r="A366"/>
      <c r="B366" s="166"/>
      <c r="C366" s="166"/>
      <c r="D366" s="166"/>
      <c r="F366"/>
      <c r="G366"/>
      <c r="H366"/>
      <c r="I366"/>
      <c r="J366"/>
    </row>
    <row r="367" spans="1:10" s="105" customFormat="1" ht="12.75">
      <c r="A367"/>
      <c r="B367" s="166"/>
      <c r="C367" s="166"/>
      <c r="D367" s="166"/>
      <c r="F367"/>
      <c r="G367"/>
      <c r="H367"/>
      <c r="I367"/>
      <c r="J367"/>
    </row>
    <row r="368" spans="1:10" s="105" customFormat="1" ht="12.75">
      <c r="A368"/>
      <c r="B368" s="166"/>
      <c r="C368" s="166"/>
      <c r="D368" s="166"/>
      <c r="F368"/>
      <c r="G368"/>
      <c r="H368"/>
      <c r="I368"/>
      <c r="J368"/>
    </row>
    <row r="369" spans="1:10" s="105" customFormat="1" ht="12.75">
      <c r="A369"/>
      <c r="B369" s="166"/>
      <c r="C369" s="166"/>
      <c r="D369" s="166"/>
      <c r="F369"/>
      <c r="G369"/>
      <c r="H369"/>
      <c r="I369"/>
      <c r="J369"/>
    </row>
    <row r="370" spans="1:10" s="105" customFormat="1" ht="12.75">
      <c r="A370"/>
      <c r="B370" s="166"/>
      <c r="C370" s="166"/>
      <c r="D370" s="166"/>
      <c r="F370"/>
      <c r="G370"/>
      <c r="H370"/>
      <c r="I370"/>
      <c r="J370"/>
    </row>
    <row r="371" spans="1:10" s="105" customFormat="1" ht="12.75">
      <c r="A371"/>
      <c r="B371" s="166"/>
      <c r="C371" s="166"/>
      <c r="D371" s="166"/>
      <c r="F371"/>
      <c r="G371"/>
      <c r="H371"/>
      <c r="I371"/>
      <c r="J371"/>
    </row>
    <row r="372" spans="1:10" s="105" customFormat="1" ht="12.75">
      <c r="A372"/>
      <c r="B372" s="166"/>
      <c r="C372" s="166"/>
      <c r="D372" s="166"/>
      <c r="F372"/>
      <c r="G372"/>
      <c r="H372"/>
      <c r="I372"/>
      <c r="J372"/>
    </row>
    <row r="373" spans="1:10" s="105" customFormat="1" ht="12.75">
      <c r="A373"/>
      <c r="B373" s="166"/>
      <c r="C373" s="166"/>
      <c r="D373" s="166"/>
      <c r="F373"/>
      <c r="G373"/>
      <c r="H373"/>
      <c r="I373"/>
      <c r="J373"/>
    </row>
    <row r="374" spans="1:10" s="105" customFormat="1" ht="12.75">
      <c r="A374"/>
      <c r="B374" s="166"/>
      <c r="C374" s="166"/>
      <c r="D374" s="166"/>
      <c r="F374"/>
      <c r="G374"/>
      <c r="H374"/>
      <c r="I374"/>
      <c r="J374"/>
    </row>
    <row r="375" spans="1:10" s="105" customFormat="1" ht="12.75">
      <c r="A375"/>
      <c r="B375" s="166"/>
      <c r="C375" s="166"/>
      <c r="D375" s="166"/>
      <c r="F375"/>
      <c r="G375"/>
      <c r="H375"/>
      <c r="I375"/>
      <c r="J375"/>
    </row>
    <row r="376" spans="1:10" s="105" customFormat="1" ht="12.75">
      <c r="A376"/>
      <c r="B376" s="166"/>
      <c r="C376" s="166"/>
      <c r="D376" s="166"/>
      <c r="F376"/>
      <c r="G376"/>
      <c r="H376"/>
      <c r="I376"/>
      <c r="J376"/>
    </row>
    <row r="377" spans="1:10" s="105" customFormat="1" ht="12.75">
      <c r="A377"/>
      <c r="B377" s="166"/>
      <c r="C377" s="166"/>
      <c r="D377" s="166"/>
      <c r="F377"/>
      <c r="G377"/>
      <c r="H377"/>
      <c r="I377"/>
      <c r="J377"/>
    </row>
    <row r="378" spans="1:10" s="105" customFormat="1" ht="12.75">
      <c r="A378"/>
      <c r="B378" s="166"/>
      <c r="C378" s="166"/>
      <c r="D378" s="166"/>
      <c r="F378"/>
      <c r="G378"/>
      <c r="H378"/>
      <c r="I378"/>
      <c r="J378"/>
    </row>
    <row r="379" spans="1:10" s="105" customFormat="1" ht="12.75">
      <c r="A379"/>
      <c r="B379" s="166"/>
      <c r="C379" s="166"/>
      <c r="D379" s="166"/>
      <c r="F379"/>
      <c r="G379"/>
      <c r="H379"/>
      <c r="I379"/>
      <c r="J379"/>
    </row>
    <row r="380" spans="1:10" s="105" customFormat="1" ht="12.75">
      <c r="A380"/>
      <c r="B380" s="166"/>
      <c r="C380" s="166"/>
      <c r="D380" s="166"/>
      <c r="F380"/>
      <c r="G380"/>
      <c r="H380"/>
      <c r="I380"/>
      <c r="J380"/>
    </row>
    <row r="381" spans="1:10" s="105" customFormat="1" ht="12.75">
      <c r="A381"/>
      <c r="B381" s="166"/>
      <c r="C381" s="166"/>
      <c r="D381" s="166"/>
      <c r="F381"/>
      <c r="G381"/>
      <c r="H381"/>
      <c r="I381"/>
      <c r="J381"/>
    </row>
    <row r="382" spans="1:10" s="105" customFormat="1" ht="12.75">
      <c r="A382"/>
      <c r="B382" s="166"/>
      <c r="C382" s="166"/>
      <c r="D382" s="166"/>
      <c r="F382"/>
      <c r="G382"/>
      <c r="H382"/>
      <c r="I382"/>
      <c r="J382"/>
    </row>
    <row r="383" spans="1:10" s="105" customFormat="1" ht="12.75">
      <c r="A383"/>
      <c r="B383" s="166"/>
      <c r="C383" s="166"/>
      <c r="D383" s="166"/>
      <c r="F383"/>
      <c r="G383"/>
      <c r="H383"/>
      <c r="I383"/>
      <c r="J383"/>
    </row>
    <row r="384" spans="1:10" s="105" customFormat="1" ht="12.75">
      <c r="A384"/>
      <c r="B384" s="166"/>
      <c r="C384" s="166"/>
      <c r="D384" s="166"/>
      <c r="F384"/>
      <c r="G384"/>
      <c r="H384"/>
      <c r="I384"/>
      <c r="J384"/>
    </row>
    <row r="385" spans="1:10" s="105" customFormat="1" ht="12.75">
      <c r="A385"/>
      <c r="B385" s="166"/>
      <c r="C385" s="166"/>
      <c r="D385" s="166"/>
      <c r="F385"/>
      <c r="G385"/>
      <c r="H385"/>
      <c r="I385"/>
      <c r="J385"/>
    </row>
    <row r="386" spans="1:10" s="105" customFormat="1" ht="12.75">
      <c r="A386"/>
      <c r="B386" s="166"/>
      <c r="C386" s="166"/>
      <c r="D386" s="166"/>
      <c r="F386"/>
      <c r="G386"/>
      <c r="H386"/>
      <c r="I386"/>
      <c r="J386"/>
    </row>
    <row r="387" spans="1:10" s="105" customFormat="1" ht="12.75">
      <c r="A387"/>
      <c r="B387" s="166"/>
      <c r="C387" s="166"/>
      <c r="D387" s="166"/>
      <c r="F387"/>
      <c r="G387"/>
      <c r="H387"/>
      <c r="I387"/>
      <c r="J387"/>
    </row>
    <row r="388" spans="1:10" s="105" customFormat="1" ht="12.75">
      <c r="A388"/>
      <c r="B388" s="166"/>
      <c r="C388" s="166"/>
      <c r="D388" s="166"/>
      <c r="F388"/>
      <c r="G388"/>
      <c r="H388"/>
      <c r="I388"/>
      <c r="J388"/>
    </row>
    <row r="389" spans="1:10" s="105" customFormat="1" ht="12.75">
      <c r="A389"/>
      <c r="B389" s="166"/>
      <c r="C389" s="166"/>
      <c r="D389" s="166"/>
      <c r="F389"/>
      <c r="G389"/>
      <c r="H389"/>
      <c r="I389"/>
      <c r="J389"/>
    </row>
    <row r="390" spans="1:10" s="105" customFormat="1" ht="12.75">
      <c r="A390"/>
      <c r="B390" s="166"/>
      <c r="C390" s="166"/>
      <c r="D390" s="166"/>
      <c r="F390"/>
      <c r="G390"/>
      <c r="H390"/>
      <c r="I390"/>
      <c r="J390"/>
    </row>
    <row r="391" spans="1:10" s="105" customFormat="1" ht="12.75">
      <c r="A391"/>
      <c r="B391" s="166"/>
      <c r="C391" s="166"/>
      <c r="D391" s="166"/>
      <c r="F391"/>
      <c r="G391"/>
      <c r="H391"/>
      <c r="I391"/>
      <c r="J391"/>
    </row>
    <row r="392" spans="1:10" s="105" customFormat="1" ht="12.75">
      <c r="A392"/>
      <c r="B392" s="166"/>
      <c r="C392" s="166"/>
      <c r="D392" s="166"/>
      <c r="F392"/>
      <c r="G392"/>
      <c r="H392"/>
      <c r="I392"/>
      <c r="J392"/>
    </row>
    <row r="393" spans="1:10" s="105" customFormat="1" ht="12.75">
      <c r="A393"/>
      <c r="B393" s="166"/>
      <c r="C393" s="166"/>
      <c r="D393" s="166"/>
      <c r="F393"/>
      <c r="G393"/>
      <c r="H393"/>
      <c r="I393"/>
      <c r="J393"/>
    </row>
    <row r="394" spans="1:10" s="105" customFormat="1" ht="12.75">
      <c r="A394"/>
      <c r="B394" s="166"/>
      <c r="C394" s="166"/>
      <c r="D394" s="166"/>
      <c r="F394"/>
      <c r="G394"/>
      <c r="H394"/>
      <c r="I394"/>
      <c r="J394"/>
    </row>
    <row r="395" spans="1:10" s="105" customFormat="1" ht="12.75">
      <c r="A395"/>
      <c r="B395" s="166"/>
      <c r="C395" s="166"/>
      <c r="D395" s="166"/>
      <c r="F395"/>
      <c r="G395"/>
      <c r="H395"/>
      <c r="I395"/>
      <c r="J395"/>
    </row>
    <row r="396" spans="1:10" s="105" customFormat="1" ht="12.75">
      <c r="A396"/>
      <c r="B396" s="166"/>
      <c r="C396" s="166"/>
      <c r="D396" s="166"/>
      <c r="F396"/>
      <c r="G396"/>
      <c r="H396"/>
      <c r="I396"/>
      <c r="J396"/>
    </row>
    <row r="397" spans="1:10" s="105" customFormat="1" ht="12.75">
      <c r="A397"/>
      <c r="B397" s="166"/>
      <c r="C397" s="166"/>
      <c r="D397" s="166"/>
      <c r="F397"/>
      <c r="G397"/>
      <c r="H397"/>
      <c r="I397"/>
      <c r="J397"/>
    </row>
    <row r="398" spans="1:10" s="105" customFormat="1" ht="12.75">
      <c r="A398"/>
      <c r="B398" s="166"/>
      <c r="C398" s="166"/>
      <c r="D398" s="166"/>
      <c r="F398"/>
      <c r="G398"/>
      <c r="H398"/>
      <c r="I398"/>
      <c r="J398"/>
    </row>
    <row r="399" spans="1:10" s="105" customFormat="1" ht="12.75">
      <c r="A399"/>
      <c r="B399" s="166"/>
      <c r="C399" s="166"/>
      <c r="D399" s="166"/>
      <c r="F399"/>
      <c r="G399"/>
      <c r="H399"/>
      <c r="I399"/>
      <c r="J399"/>
    </row>
    <row r="400" spans="1:10" s="105" customFormat="1" ht="12.75">
      <c r="A400"/>
      <c r="B400" s="166"/>
      <c r="C400" s="166"/>
      <c r="D400" s="166"/>
      <c r="F400"/>
      <c r="G400"/>
      <c r="H400"/>
      <c r="I400"/>
      <c r="J400"/>
    </row>
    <row r="401" spans="1:10" s="105" customFormat="1" ht="12.75">
      <c r="A401"/>
      <c r="B401" s="166"/>
      <c r="C401" s="166"/>
      <c r="D401" s="166"/>
      <c r="F401"/>
      <c r="G401"/>
      <c r="H401"/>
      <c r="I401"/>
      <c r="J401"/>
    </row>
    <row r="402" spans="1:10" s="105" customFormat="1" ht="12.75">
      <c r="A402"/>
      <c r="B402" s="166"/>
      <c r="C402" s="166"/>
      <c r="D402" s="166"/>
      <c r="F402"/>
      <c r="G402"/>
      <c r="H402"/>
      <c r="I402"/>
      <c r="J402"/>
    </row>
    <row r="403" spans="1:10" s="105" customFormat="1" ht="12.75">
      <c r="A403"/>
      <c r="B403" s="166"/>
      <c r="C403" s="166"/>
      <c r="D403" s="166"/>
      <c r="F403"/>
      <c r="G403"/>
      <c r="H403"/>
      <c r="I403"/>
      <c r="J403"/>
    </row>
    <row r="404" spans="1:10" s="105" customFormat="1" ht="12.75">
      <c r="A404"/>
      <c r="B404" s="166"/>
      <c r="C404" s="166"/>
      <c r="D404" s="166"/>
      <c r="F404"/>
      <c r="G404"/>
      <c r="H404"/>
      <c r="I404"/>
      <c r="J404"/>
    </row>
    <row r="405" spans="1:10" s="105" customFormat="1" ht="12.75">
      <c r="A405"/>
      <c r="B405" s="166"/>
      <c r="C405" s="166"/>
      <c r="D405" s="166"/>
      <c r="F405"/>
      <c r="G405"/>
      <c r="H405"/>
      <c r="I405"/>
      <c r="J405"/>
    </row>
    <row r="406" spans="1:10" s="105" customFormat="1" ht="12.75">
      <c r="A406"/>
      <c r="B406" s="166"/>
      <c r="C406" s="166"/>
      <c r="D406" s="166"/>
      <c r="F406"/>
      <c r="G406"/>
      <c r="H406"/>
      <c r="I406"/>
      <c r="J406"/>
    </row>
    <row r="407" spans="1:10" s="105" customFormat="1" ht="12.75">
      <c r="A407"/>
      <c r="B407" s="166"/>
      <c r="C407" s="166"/>
      <c r="D407" s="166"/>
      <c r="F407"/>
      <c r="G407"/>
      <c r="H407"/>
      <c r="I407"/>
      <c r="J407"/>
    </row>
    <row r="408" spans="1:10" s="105" customFormat="1" ht="12.75">
      <c r="A408"/>
      <c r="B408" s="166"/>
      <c r="C408" s="166"/>
      <c r="D408" s="166"/>
      <c r="F408"/>
      <c r="G408"/>
      <c r="H408"/>
      <c r="I408"/>
      <c r="J408"/>
    </row>
    <row r="409" spans="1:10" s="105" customFormat="1" ht="12.75">
      <c r="A409"/>
      <c r="B409" s="166"/>
      <c r="C409" s="166"/>
      <c r="D409" s="166"/>
      <c r="F409"/>
      <c r="G409"/>
      <c r="H409"/>
      <c r="I409"/>
      <c r="J409"/>
    </row>
    <row r="410" spans="1:10" s="105" customFormat="1" ht="12.75">
      <c r="A410"/>
      <c r="B410" s="166"/>
      <c r="C410" s="166"/>
      <c r="D410" s="166"/>
      <c r="F410"/>
      <c r="G410"/>
      <c r="H410"/>
      <c r="I410"/>
      <c r="J410"/>
    </row>
    <row r="411" spans="1:10" s="105" customFormat="1" ht="12.75">
      <c r="A411"/>
      <c r="B411" s="166"/>
      <c r="C411" s="166"/>
      <c r="D411" s="166"/>
      <c r="F411"/>
      <c r="G411"/>
      <c r="H411"/>
      <c r="I411"/>
      <c r="J411"/>
    </row>
    <row r="412" spans="1:10" s="105" customFormat="1" ht="12.75">
      <c r="A412"/>
      <c r="B412" s="166"/>
      <c r="C412" s="166"/>
      <c r="D412" s="166"/>
      <c r="F412"/>
      <c r="G412"/>
      <c r="H412"/>
      <c r="I412"/>
      <c r="J412"/>
    </row>
    <row r="413" spans="1:10" s="105" customFormat="1" ht="12.75">
      <c r="A413"/>
      <c r="B413" s="166"/>
      <c r="C413" s="166"/>
      <c r="D413" s="166"/>
      <c r="F413"/>
      <c r="G413"/>
      <c r="H413"/>
      <c r="I413"/>
      <c r="J413"/>
    </row>
    <row r="414" spans="1:10" s="105" customFormat="1" ht="12.75">
      <c r="A414"/>
      <c r="B414" s="166"/>
      <c r="C414" s="166"/>
      <c r="D414" s="166"/>
      <c r="F414"/>
      <c r="G414"/>
      <c r="H414"/>
      <c r="I414"/>
      <c r="J414"/>
    </row>
    <row r="415" spans="1:10" s="105" customFormat="1" ht="12.75">
      <c r="A415"/>
      <c r="B415" s="166"/>
      <c r="C415" s="166"/>
      <c r="D415" s="166"/>
      <c r="F415"/>
      <c r="G415"/>
      <c r="H415"/>
      <c r="I415"/>
      <c r="J415"/>
    </row>
    <row r="416" spans="1:10" s="105" customFormat="1" ht="12.75">
      <c r="A416"/>
      <c r="B416" s="166"/>
      <c r="C416" s="166"/>
      <c r="D416" s="166"/>
      <c r="F416"/>
      <c r="G416"/>
      <c r="H416"/>
      <c r="I416"/>
      <c r="J416"/>
    </row>
    <row r="417" spans="1:10" s="105" customFormat="1" ht="12.75">
      <c r="A417"/>
      <c r="B417" s="166"/>
      <c r="C417" s="166"/>
      <c r="D417" s="166"/>
      <c r="F417"/>
      <c r="G417"/>
      <c r="H417"/>
      <c r="I417"/>
      <c r="J417"/>
    </row>
    <row r="418" spans="1:10" s="105" customFormat="1" ht="12.75">
      <c r="A418"/>
      <c r="B418" s="166"/>
      <c r="C418" s="166"/>
      <c r="D418" s="166"/>
      <c r="F418"/>
      <c r="G418"/>
      <c r="H418"/>
      <c r="I418"/>
      <c r="J418"/>
    </row>
    <row r="419" spans="1:10" s="105" customFormat="1" ht="12.75">
      <c r="A419"/>
      <c r="B419" s="166"/>
      <c r="C419" s="166"/>
      <c r="D419" s="166"/>
      <c r="F419"/>
      <c r="G419"/>
      <c r="H419"/>
      <c r="I419"/>
      <c r="J419"/>
    </row>
    <row r="420" spans="1:10" s="105" customFormat="1" ht="12.75">
      <c r="A420"/>
      <c r="B420" s="166"/>
      <c r="C420" s="166"/>
      <c r="D420" s="166"/>
      <c r="F420"/>
      <c r="G420"/>
      <c r="H420"/>
      <c r="I420"/>
      <c r="J420"/>
    </row>
    <row r="421" spans="1:10" s="105" customFormat="1" ht="12.75">
      <c r="A421"/>
      <c r="B421" s="166"/>
      <c r="C421" s="166"/>
      <c r="D421" s="166"/>
      <c r="F421"/>
      <c r="G421"/>
      <c r="H421"/>
      <c r="I421"/>
      <c r="J421"/>
    </row>
    <row r="422" spans="1:10" s="105" customFormat="1" ht="12.75">
      <c r="A422"/>
      <c r="B422" s="166"/>
      <c r="C422" s="166"/>
      <c r="D422" s="166"/>
      <c r="F422"/>
      <c r="G422"/>
      <c r="H422"/>
      <c r="I422"/>
      <c r="J422"/>
    </row>
    <row r="423" spans="1:10" s="105" customFormat="1" ht="12.75">
      <c r="A423"/>
      <c r="B423" s="166"/>
      <c r="C423" s="166"/>
      <c r="D423" s="166"/>
      <c r="F423"/>
      <c r="G423"/>
      <c r="H423"/>
      <c r="I423"/>
      <c r="J423"/>
    </row>
    <row r="424" spans="1:10" s="105" customFormat="1" ht="12.75">
      <c r="A424"/>
      <c r="B424" s="166"/>
      <c r="C424" s="166"/>
      <c r="D424" s="166"/>
      <c r="F424"/>
      <c r="G424"/>
      <c r="H424"/>
      <c r="I424"/>
      <c r="J424"/>
    </row>
    <row r="425" spans="1:10" s="105" customFormat="1" ht="12.75">
      <c r="A425"/>
      <c r="B425" s="166"/>
      <c r="C425" s="166"/>
      <c r="D425" s="166"/>
      <c r="F425"/>
      <c r="G425"/>
      <c r="H425"/>
      <c r="I425"/>
      <c r="J425"/>
    </row>
    <row r="426" spans="1:10" s="105" customFormat="1" ht="12.75">
      <c r="A426"/>
      <c r="B426" s="166"/>
      <c r="C426" s="166"/>
      <c r="D426" s="166"/>
      <c r="F426"/>
      <c r="G426"/>
      <c r="H426"/>
      <c r="I426"/>
      <c r="J426"/>
    </row>
    <row r="427" spans="1:10" s="105" customFormat="1" ht="12.75">
      <c r="A427"/>
      <c r="B427" s="166"/>
      <c r="C427" s="166"/>
      <c r="D427" s="166"/>
      <c r="F427"/>
      <c r="G427"/>
      <c r="H427"/>
      <c r="I427"/>
      <c r="J427"/>
    </row>
    <row r="428" spans="1:10" s="105" customFormat="1" ht="12.75">
      <c r="A428"/>
      <c r="B428" s="166"/>
      <c r="C428" s="166"/>
      <c r="D428" s="166"/>
      <c r="F428"/>
      <c r="G428"/>
      <c r="H428"/>
      <c r="I428"/>
      <c r="J428"/>
    </row>
    <row r="429" spans="1:10" s="105" customFormat="1" ht="12.75">
      <c r="A429"/>
      <c r="B429" s="166"/>
      <c r="C429" s="166"/>
      <c r="D429" s="166"/>
      <c r="F429"/>
      <c r="G429"/>
      <c r="H429"/>
      <c r="I429"/>
      <c r="J429"/>
    </row>
    <row r="430" spans="1:10" s="105" customFormat="1" ht="12.75">
      <c r="A430"/>
      <c r="B430" s="166"/>
      <c r="C430" s="166"/>
      <c r="D430" s="166"/>
      <c r="F430"/>
      <c r="G430"/>
      <c r="H430"/>
      <c r="I430"/>
      <c r="J430"/>
    </row>
    <row r="431" spans="1:10" s="105" customFormat="1" ht="12.75">
      <c r="A431"/>
      <c r="B431" s="166"/>
      <c r="C431" s="166"/>
      <c r="D431" s="166"/>
      <c r="F431"/>
      <c r="G431"/>
      <c r="H431"/>
      <c r="I431"/>
      <c r="J431"/>
    </row>
    <row r="432" spans="1:10" s="105" customFormat="1" ht="12.75">
      <c r="A432"/>
      <c r="B432" s="166"/>
      <c r="C432" s="166"/>
      <c r="D432" s="166"/>
      <c r="F432"/>
      <c r="G432"/>
      <c r="H432"/>
      <c r="I432"/>
      <c r="J432"/>
    </row>
    <row r="433" spans="1:10" s="105" customFormat="1" ht="12.75">
      <c r="A433"/>
      <c r="B433" s="166"/>
      <c r="C433" s="166"/>
      <c r="D433" s="166"/>
      <c r="F433"/>
      <c r="G433"/>
      <c r="H433"/>
      <c r="I433"/>
      <c r="J433"/>
    </row>
    <row r="434" spans="1:10" s="105" customFormat="1" ht="12.75">
      <c r="A434"/>
      <c r="B434" s="166"/>
      <c r="C434" s="166"/>
      <c r="D434" s="166"/>
      <c r="F434"/>
      <c r="G434"/>
      <c r="H434"/>
      <c r="I434"/>
      <c r="J434"/>
    </row>
    <row r="435" spans="1:10" s="105" customFormat="1" ht="12.75">
      <c r="A435"/>
      <c r="B435" s="166"/>
      <c r="C435" s="166"/>
      <c r="D435" s="166"/>
      <c r="F435"/>
      <c r="G435"/>
      <c r="H435"/>
      <c r="I435"/>
      <c r="J435"/>
    </row>
    <row r="436" spans="1:10" s="105" customFormat="1" ht="12.75">
      <c r="A436"/>
      <c r="B436" s="166"/>
      <c r="C436" s="166"/>
      <c r="D436" s="166"/>
      <c r="F436"/>
      <c r="G436"/>
      <c r="H436"/>
      <c r="I436"/>
      <c r="J436"/>
    </row>
    <row r="437" spans="1:10" s="105" customFormat="1" ht="12.75">
      <c r="A437"/>
      <c r="B437" s="166"/>
      <c r="C437" s="166"/>
      <c r="D437" s="166"/>
      <c r="F437"/>
      <c r="G437"/>
      <c r="H437"/>
      <c r="I437"/>
      <c r="J437"/>
    </row>
    <row r="438" spans="1:10" s="105" customFormat="1" ht="12.75">
      <c r="A438"/>
      <c r="B438" s="166"/>
      <c r="C438" s="166"/>
      <c r="D438" s="166"/>
      <c r="F438"/>
      <c r="G438"/>
      <c r="H438"/>
      <c r="I438"/>
      <c r="J438"/>
    </row>
    <row r="439" spans="1:10" s="105" customFormat="1" ht="12.75">
      <c r="A439"/>
      <c r="B439" s="166"/>
      <c r="C439" s="166"/>
      <c r="D439" s="166"/>
      <c r="F439"/>
      <c r="G439"/>
      <c r="H439"/>
      <c r="I439"/>
      <c r="J439"/>
    </row>
    <row r="440" spans="1:10" s="105" customFormat="1" ht="12.75">
      <c r="A440"/>
      <c r="B440" s="166"/>
      <c r="C440" s="166"/>
      <c r="D440" s="166"/>
      <c r="F440"/>
      <c r="G440"/>
      <c r="H440"/>
      <c r="I440"/>
      <c r="J440"/>
    </row>
    <row r="441" spans="1:10" s="105" customFormat="1" ht="12.75">
      <c r="A441"/>
      <c r="B441" s="166"/>
      <c r="C441" s="166"/>
      <c r="D441" s="166"/>
      <c r="F441"/>
      <c r="G441"/>
      <c r="H441"/>
      <c r="I441"/>
      <c r="J441"/>
    </row>
    <row r="442" spans="1:10" s="105" customFormat="1" ht="12.75">
      <c r="A442"/>
      <c r="B442" s="166"/>
      <c r="C442" s="166"/>
      <c r="D442" s="166"/>
      <c r="F442"/>
      <c r="G442"/>
      <c r="H442"/>
      <c r="I442"/>
      <c r="J442"/>
    </row>
    <row r="443" spans="1:10" s="105" customFormat="1" ht="12.75">
      <c r="A443"/>
      <c r="B443" s="166"/>
      <c r="C443" s="166"/>
      <c r="D443" s="166"/>
      <c r="F443"/>
      <c r="G443"/>
      <c r="H443"/>
      <c r="I443"/>
      <c r="J443"/>
    </row>
    <row r="444" spans="1:10" s="105" customFormat="1" ht="12.75">
      <c r="A444"/>
      <c r="B444" s="166"/>
      <c r="C444" s="166"/>
      <c r="D444" s="166"/>
      <c r="F444"/>
      <c r="G444"/>
      <c r="H444"/>
      <c r="I444"/>
      <c r="J444"/>
    </row>
    <row r="445" spans="1:10" s="105" customFormat="1" ht="12.75">
      <c r="A445"/>
      <c r="B445" s="166"/>
      <c r="C445" s="166"/>
      <c r="D445" s="166"/>
      <c r="F445"/>
      <c r="G445"/>
      <c r="H445"/>
      <c r="I445"/>
      <c r="J445"/>
    </row>
    <row r="446" spans="1:10" s="105" customFormat="1" ht="12.75">
      <c r="A446"/>
      <c r="B446" s="166"/>
      <c r="C446" s="166"/>
      <c r="D446" s="166"/>
      <c r="F446"/>
      <c r="G446"/>
      <c r="H446"/>
      <c r="I446"/>
      <c r="J446"/>
    </row>
    <row r="447" spans="1:10" s="105" customFormat="1" ht="12.75">
      <c r="A447"/>
      <c r="B447" s="166"/>
      <c r="C447" s="166"/>
      <c r="D447" s="166"/>
      <c r="F447"/>
      <c r="G447"/>
      <c r="H447"/>
      <c r="I447"/>
      <c r="J447"/>
    </row>
    <row r="448" spans="1:10" s="105" customFormat="1" ht="12.75">
      <c r="A448"/>
      <c r="B448" s="166"/>
      <c r="C448" s="166"/>
      <c r="D448" s="166"/>
      <c r="F448"/>
      <c r="G448"/>
      <c r="H448"/>
      <c r="I448"/>
      <c r="J448"/>
    </row>
    <row r="449" spans="1:10" s="105" customFormat="1" ht="12.75">
      <c r="A449"/>
      <c r="B449" s="166"/>
      <c r="C449" s="166"/>
      <c r="D449" s="166"/>
      <c r="F449"/>
      <c r="G449"/>
      <c r="H449"/>
      <c r="I449"/>
      <c r="J449"/>
    </row>
    <row r="450" spans="1:10" s="105" customFormat="1" ht="12.75">
      <c r="A450"/>
      <c r="B450" s="166"/>
      <c r="C450" s="166"/>
      <c r="D450" s="166"/>
      <c r="F450"/>
      <c r="G450"/>
      <c r="H450"/>
      <c r="I450"/>
      <c r="J450"/>
    </row>
    <row r="451" spans="1:10" s="105" customFormat="1" ht="12.75">
      <c r="A451"/>
      <c r="B451" s="166"/>
      <c r="C451" s="166"/>
      <c r="D451" s="166"/>
      <c r="F451"/>
      <c r="G451"/>
      <c r="H451"/>
      <c r="I451"/>
      <c r="J451"/>
    </row>
    <row r="452" spans="1:10" s="105" customFormat="1" ht="12.75">
      <c r="A452"/>
      <c r="B452" s="166"/>
      <c r="C452" s="166"/>
      <c r="D452" s="166"/>
      <c r="F452"/>
      <c r="G452"/>
      <c r="H452"/>
      <c r="I452"/>
      <c r="J452"/>
    </row>
    <row r="453" spans="1:10" s="105" customFormat="1" ht="12.75">
      <c r="A453"/>
      <c r="B453" s="166"/>
      <c r="C453" s="166"/>
      <c r="D453" s="166"/>
      <c r="F453"/>
      <c r="G453"/>
      <c r="H453"/>
      <c r="I453"/>
      <c r="J453"/>
    </row>
    <row r="454" spans="1:10" s="105" customFormat="1" ht="12.75">
      <c r="A454"/>
      <c r="B454" s="166"/>
      <c r="C454" s="166"/>
      <c r="D454" s="166"/>
      <c r="F454"/>
      <c r="G454"/>
      <c r="H454"/>
      <c r="I454"/>
      <c r="J454"/>
    </row>
    <row r="455" spans="1:10" s="105" customFormat="1" ht="12.75">
      <c r="A455"/>
      <c r="B455" s="166"/>
      <c r="C455" s="166"/>
      <c r="D455" s="166"/>
      <c r="F455"/>
      <c r="G455"/>
      <c r="H455"/>
      <c r="I455"/>
      <c r="J455"/>
    </row>
    <row r="456" spans="1:10" s="105" customFormat="1" ht="12.75">
      <c r="A456"/>
      <c r="B456" s="166"/>
      <c r="C456" s="166"/>
      <c r="D456" s="166"/>
      <c r="F456"/>
      <c r="G456"/>
      <c r="H456"/>
      <c r="I456"/>
      <c r="J456"/>
    </row>
    <row r="457" spans="1:10" s="105" customFormat="1" ht="12.75">
      <c r="A457"/>
      <c r="B457" s="166"/>
      <c r="C457" s="166"/>
      <c r="D457" s="166"/>
      <c r="F457"/>
      <c r="G457"/>
      <c r="H457"/>
      <c r="I457"/>
      <c r="J457"/>
    </row>
    <row r="458" spans="1:10" s="105" customFormat="1" ht="12.75">
      <c r="A458"/>
      <c r="B458" s="166"/>
      <c r="C458" s="166"/>
      <c r="D458" s="166"/>
      <c r="F458"/>
      <c r="G458"/>
      <c r="H458"/>
      <c r="I458"/>
      <c r="J458"/>
    </row>
    <row r="459" spans="1:10" s="105" customFormat="1" ht="12.75">
      <c r="A459"/>
      <c r="B459" s="166"/>
      <c r="C459" s="166"/>
      <c r="D459" s="166"/>
      <c r="F459"/>
      <c r="G459"/>
      <c r="H459"/>
      <c r="I459"/>
      <c r="J459"/>
    </row>
    <row r="460" spans="1:10" s="105" customFormat="1" ht="12.75">
      <c r="A460"/>
      <c r="B460" s="166"/>
      <c r="C460" s="166"/>
      <c r="D460" s="166"/>
      <c r="F460"/>
      <c r="G460"/>
      <c r="H460"/>
      <c r="I460"/>
      <c r="J460"/>
    </row>
    <row r="461" spans="1:10" s="105" customFormat="1" ht="12.75">
      <c r="A461"/>
      <c r="B461" s="166"/>
      <c r="C461" s="166"/>
      <c r="D461" s="166"/>
      <c r="F461"/>
      <c r="G461"/>
      <c r="H461"/>
      <c r="I461"/>
      <c r="J461"/>
    </row>
    <row r="462" spans="1:10" s="105" customFormat="1" ht="12.75">
      <c r="A462"/>
      <c r="B462" s="166"/>
      <c r="C462" s="166"/>
      <c r="D462" s="166"/>
      <c r="F462"/>
      <c r="G462"/>
      <c r="H462"/>
      <c r="I462"/>
      <c r="J462"/>
    </row>
    <row r="463" spans="1:10" s="105" customFormat="1" ht="12.75">
      <c r="A463"/>
      <c r="B463" s="166"/>
      <c r="C463" s="166"/>
      <c r="D463" s="166"/>
      <c r="F463"/>
      <c r="G463"/>
      <c r="H463"/>
      <c r="I463"/>
      <c r="J463"/>
    </row>
    <row r="464" spans="1:10" s="105" customFormat="1" ht="12.75">
      <c r="A464"/>
      <c r="B464" s="166"/>
      <c r="C464" s="166"/>
      <c r="D464" s="166"/>
      <c r="F464"/>
      <c r="G464"/>
      <c r="H464"/>
      <c r="I464"/>
      <c r="J464"/>
    </row>
    <row r="465" spans="1:10" s="105" customFormat="1" ht="12.75">
      <c r="A465"/>
      <c r="B465" s="166"/>
      <c r="C465" s="166"/>
      <c r="D465" s="166"/>
      <c r="F465"/>
      <c r="G465"/>
      <c r="H465"/>
      <c r="I465"/>
      <c r="J465"/>
    </row>
    <row r="466" spans="1:10" s="105" customFormat="1" ht="12.75">
      <c r="A466"/>
      <c r="B466" s="166"/>
      <c r="C466" s="166"/>
      <c r="D466" s="166"/>
      <c r="F466"/>
      <c r="G466"/>
      <c r="H466"/>
      <c r="I466"/>
      <c r="J466"/>
    </row>
    <row r="467" spans="1:10" s="105" customFormat="1" ht="12.75">
      <c r="A467"/>
      <c r="B467" s="166"/>
      <c r="C467" s="166"/>
      <c r="D467" s="166"/>
      <c r="F467"/>
      <c r="G467"/>
      <c r="H467"/>
      <c r="I467"/>
      <c r="J467"/>
    </row>
    <row r="468" spans="1:10" s="105" customFormat="1" ht="12.75">
      <c r="A468"/>
      <c r="B468" s="166"/>
      <c r="C468" s="166"/>
      <c r="D468" s="166"/>
      <c r="F468"/>
      <c r="G468"/>
      <c r="H468"/>
      <c r="I468"/>
      <c r="J468"/>
    </row>
    <row r="469" spans="1:10" s="105" customFormat="1" ht="12.75">
      <c r="A469"/>
      <c r="B469" s="166"/>
      <c r="C469" s="166"/>
      <c r="D469" s="166"/>
      <c r="F469"/>
      <c r="G469"/>
      <c r="H469"/>
      <c r="I469"/>
      <c r="J469"/>
    </row>
    <row r="470" spans="1:10" s="105" customFormat="1" ht="12.75">
      <c r="A470"/>
      <c r="B470" s="166"/>
      <c r="C470" s="166"/>
      <c r="D470" s="166"/>
      <c r="F470"/>
      <c r="G470"/>
      <c r="H470"/>
      <c r="I470"/>
      <c r="J470"/>
    </row>
    <row r="471" spans="1:10" s="105" customFormat="1" ht="12.75">
      <c r="A471"/>
      <c r="B471" s="166"/>
      <c r="C471" s="166"/>
      <c r="D471" s="166"/>
      <c r="F471"/>
      <c r="G471"/>
      <c r="H471"/>
      <c r="I471"/>
      <c r="J471"/>
    </row>
    <row r="472" spans="1:10" s="105" customFormat="1" ht="12.75">
      <c r="A472"/>
      <c r="B472" s="166"/>
      <c r="C472" s="166"/>
      <c r="D472" s="166"/>
      <c r="F472"/>
      <c r="G472"/>
      <c r="H472"/>
      <c r="I472"/>
      <c r="J472"/>
    </row>
    <row r="473" spans="1:10" s="105" customFormat="1" ht="12.75">
      <c r="A473"/>
      <c r="B473" s="166"/>
      <c r="C473" s="166"/>
      <c r="D473" s="166"/>
      <c r="F473"/>
      <c r="G473"/>
      <c r="H473"/>
      <c r="I473"/>
      <c r="J473"/>
    </row>
    <row r="474" spans="1:10" s="105" customFormat="1" ht="12.75">
      <c r="A474"/>
      <c r="B474" s="166"/>
      <c r="C474" s="166"/>
      <c r="D474" s="166"/>
      <c r="F474"/>
      <c r="G474"/>
      <c r="H474"/>
      <c r="I474"/>
      <c r="J474"/>
    </row>
    <row r="475" spans="1:10" s="105" customFormat="1" ht="12.75">
      <c r="A475"/>
      <c r="B475" s="166"/>
      <c r="C475" s="166"/>
      <c r="D475" s="166"/>
      <c r="F475"/>
      <c r="G475"/>
      <c r="H475"/>
      <c r="I475"/>
      <c r="J475"/>
    </row>
    <row r="476" spans="1:10" s="105" customFormat="1" ht="12.75">
      <c r="A476"/>
      <c r="B476" s="166"/>
      <c r="C476" s="166"/>
      <c r="D476" s="166"/>
      <c r="F476"/>
      <c r="G476"/>
      <c r="H476"/>
      <c r="I476"/>
      <c r="J476"/>
    </row>
    <row r="477" spans="1:10" s="105" customFormat="1" ht="12.75">
      <c r="A477"/>
      <c r="B477" s="166"/>
      <c r="C477" s="166"/>
      <c r="D477" s="166"/>
      <c r="F477"/>
      <c r="G477"/>
      <c r="H477"/>
      <c r="I477"/>
      <c r="J477"/>
    </row>
    <row r="478" spans="1:10" s="105" customFormat="1" ht="12.75">
      <c r="A478"/>
      <c r="B478" s="166"/>
      <c r="C478" s="166"/>
      <c r="D478" s="166"/>
      <c r="F478"/>
      <c r="G478"/>
      <c r="H478"/>
      <c r="I478"/>
      <c r="J478"/>
    </row>
    <row r="479" spans="1:10" s="105" customFormat="1" ht="12.75">
      <c r="A479"/>
      <c r="B479" s="166"/>
      <c r="C479" s="166"/>
      <c r="D479" s="166"/>
      <c r="F479"/>
      <c r="G479"/>
      <c r="H479"/>
      <c r="I479"/>
      <c r="J479"/>
    </row>
    <row r="480" spans="1:10" s="105" customFormat="1" ht="12.75">
      <c r="A480"/>
      <c r="B480" s="166"/>
      <c r="C480" s="166"/>
      <c r="D480" s="166"/>
      <c r="F480"/>
      <c r="G480"/>
      <c r="H480"/>
      <c r="I480"/>
      <c r="J480"/>
    </row>
    <row r="481" spans="1:10" s="105" customFormat="1" ht="12.75">
      <c r="A481"/>
      <c r="B481" s="166"/>
      <c r="C481" s="166"/>
      <c r="D481" s="166"/>
      <c r="F481"/>
      <c r="G481"/>
      <c r="H481"/>
      <c r="I481"/>
      <c r="J481"/>
    </row>
    <row r="482" spans="1:10" s="105" customFormat="1" ht="12.75">
      <c r="A482"/>
      <c r="B482" s="166"/>
      <c r="C482" s="166"/>
      <c r="D482" s="166"/>
      <c r="F482"/>
      <c r="G482"/>
      <c r="H482"/>
      <c r="I482"/>
      <c r="J482"/>
    </row>
    <row r="483" spans="1:10" s="105" customFormat="1" ht="12.75">
      <c r="A483"/>
      <c r="B483" s="166"/>
      <c r="C483" s="166"/>
      <c r="D483" s="166"/>
      <c r="F483"/>
      <c r="G483"/>
      <c r="H483"/>
      <c r="I483"/>
      <c r="J483"/>
    </row>
    <row r="484" spans="1:10" s="105" customFormat="1" ht="12.75">
      <c r="A484"/>
      <c r="B484" s="166"/>
      <c r="C484" s="166"/>
      <c r="D484" s="166"/>
      <c r="F484"/>
      <c r="G484"/>
      <c r="H484"/>
      <c r="I484"/>
      <c r="J484"/>
    </row>
    <row r="485" spans="1:10" s="105" customFormat="1" ht="12.75">
      <c r="A485"/>
      <c r="B485" s="166"/>
      <c r="C485" s="166"/>
      <c r="D485" s="166"/>
      <c r="F485"/>
      <c r="G485"/>
      <c r="H485"/>
      <c r="I485"/>
      <c r="J485"/>
    </row>
    <row r="486" spans="1:10" s="105" customFormat="1" ht="12.75">
      <c r="A486"/>
      <c r="B486" s="166"/>
      <c r="C486" s="166"/>
      <c r="D486" s="166"/>
      <c r="F486"/>
      <c r="G486"/>
      <c r="H486"/>
      <c r="I486"/>
      <c r="J486"/>
    </row>
    <row r="487" spans="1:10" s="105" customFormat="1" ht="12.75">
      <c r="A487"/>
      <c r="B487" s="166"/>
      <c r="C487" s="166"/>
      <c r="D487" s="166"/>
      <c r="F487"/>
      <c r="G487"/>
      <c r="H487"/>
      <c r="I487"/>
      <c r="J487"/>
    </row>
    <row r="488" spans="1:10" s="105" customFormat="1" ht="12.75">
      <c r="A488"/>
      <c r="B488" s="166"/>
      <c r="C488" s="166"/>
      <c r="D488" s="166"/>
      <c r="F488"/>
      <c r="G488"/>
      <c r="H488"/>
      <c r="I488"/>
      <c r="J488"/>
    </row>
    <row r="489" spans="1:10" s="105" customFormat="1" ht="12.75">
      <c r="A489"/>
      <c r="B489" s="166"/>
      <c r="C489" s="166"/>
      <c r="D489" s="166"/>
      <c r="F489"/>
      <c r="G489"/>
      <c r="H489"/>
      <c r="I489"/>
      <c r="J489"/>
    </row>
    <row r="490" spans="1:10" s="105" customFormat="1" ht="12.75">
      <c r="A490"/>
      <c r="B490" s="166"/>
      <c r="C490" s="166"/>
      <c r="D490" s="166"/>
      <c r="F490"/>
      <c r="G490"/>
      <c r="H490"/>
      <c r="I490"/>
      <c r="J490"/>
    </row>
    <row r="491" spans="1:10" s="105" customFormat="1" ht="12.75">
      <c r="A491"/>
      <c r="B491" s="166"/>
      <c r="C491" s="166"/>
      <c r="D491" s="166"/>
      <c r="F491"/>
      <c r="G491"/>
      <c r="H491"/>
      <c r="I491"/>
      <c r="J491"/>
    </row>
    <row r="492" spans="1:10" s="105" customFormat="1" ht="12.75">
      <c r="A492"/>
      <c r="B492" s="166"/>
      <c r="C492" s="166"/>
      <c r="D492" s="166"/>
      <c r="F492"/>
      <c r="G492"/>
      <c r="H492"/>
      <c r="I492"/>
      <c r="J492"/>
    </row>
    <row r="493" spans="1:10" s="105" customFormat="1" ht="12.75">
      <c r="A493"/>
      <c r="B493" s="166"/>
      <c r="C493" s="166"/>
      <c r="D493" s="166"/>
      <c r="F493"/>
      <c r="G493"/>
      <c r="H493"/>
      <c r="I493"/>
      <c r="J493"/>
    </row>
    <row r="494" spans="1:10" s="105" customFormat="1" ht="12.75">
      <c r="A494"/>
      <c r="B494" s="166"/>
      <c r="C494" s="166"/>
      <c r="D494" s="166"/>
      <c r="F494"/>
      <c r="G494"/>
      <c r="H494"/>
      <c r="I494"/>
      <c r="J494"/>
    </row>
    <row r="495" spans="1:10" s="105" customFormat="1" ht="12.75">
      <c r="A495"/>
      <c r="B495" s="166"/>
      <c r="C495" s="166"/>
      <c r="D495" s="166"/>
      <c r="F495"/>
      <c r="G495"/>
      <c r="H495"/>
      <c r="I495"/>
      <c r="J495"/>
    </row>
    <row r="496" spans="1:10" s="105" customFormat="1" ht="12.75">
      <c r="A496"/>
      <c r="B496" s="166"/>
      <c r="C496" s="166"/>
      <c r="D496" s="166"/>
      <c r="F496"/>
      <c r="G496"/>
      <c r="H496"/>
      <c r="I496"/>
      <c r="J496"/>
    </row>
    <row r="497" spans="1:10" s="105" customFormat="1" ht="12.75">
      <c r="A497"/>
      <c r="B497" s="166"/>
      <c r="C497" s="166"/>
      <c r="D497" s="166"/>
      <c r="F497"/>
      <c r="G497"/>
      <c r="H497"/>
      <c r="I497"/>
      <c r="J497"/>
    </row>
    <row r="498" spans="1:10" s="105" customFormat="1" ht="12.75">
      <c r="A498"/>
      <c r="B498" s="166"/>
      <c r="C498" s="166"/>
      <c r="D498" s="166"/>
      <c r="F498"/>
      <c r="G498"/>
      <c r="H498"/>
      <c r="I498"/>
      <c r="J498"/>
    </row>
    <row r="499" spans="1:10" s="105" customFormat="1" ht="12.75">
      <c r="A499"/>
      <c r="B499" s="166"/>
      <c r="C499" s="166"/>
      <c r="D499" s="166"/>
      <c r="F499"/>
      <c r="G499"/>
      <c r="H499"/>
      <c r="I499"/>
      <c r="J499"/>
    </row>
    <row r="500" spans="1:10" s="105" customFormat="1" ht="12.75">
      <c r="A500"/>
      <c r="B500" s="166"/>
      <c r="C500" s="166"/>
      <c r="D500" s="166"/>
      <c r="F500"/>
      <c r="G500"/>
      <c r="H500"/>
      <c r="I500"/>
      <c r="J500"/>
    </row>
    <row r="501" spans="1:10" s="105" customFormat="1" ht="12.75">
      <c r="A501"/>
      <c r="B501" s="166"/>
      <c r="C501" s="166"/>
      <c r="D501" s="166"/>
      <c r="F501"/>
      <c r="G501"/>
      <c r="H501"/>
      <c r="I501"/>
      <c r="J501"/>
    </row>
    <row r="502" spans="1:10" s="105" customFormat="1" ht="12.75">
      <c r="A502"/>
      <c r="B502" s="166"/>
      <c r="C502" s="166"/>
      <c r="D502" s="166"/>
      <c r="F502"/>
      <c r="G502"/>
      <c r="H502"/>
      <c r="I502"/>
      <c r="J502"/>
    </row>
    <row r="503" spans="1:10" s="105" customFormat="1" ht="12.75">
      <c r="A503"/>
      <c r="B503" s="166"/>
      <c r="C503" s="166"/>
      <c r="D503" s="166"/>
      <c r="F503"/>
      <c r="G503"/>
      <c r="H503"/>
      <c r="I503"/>
      <c r="J503"/>
    </row>
    <row r="504" spans="1:10" s="105" customFormat="1" ht="12.75">
      <c r="A504"/>
      <c r="B504" s="166"/>
      <c r="C504" s="166"/>
      <c r="D504" s="166"/>
      <c r="F504"/>
      <c r="G504"/>
      <c r="H504"/>
      <c r="I504"/>
      <c r="J504"/>
    </row>
    <row r="505" spans="1:10" s="105" customFormat="1" ht="12.75">
      <c r="A505"/>
      <c r="B505" s="166"/>
      <c r="C505" s="166"/>
      <c r="D505" s="166"/>
      <c r="F505"/>
      <c r="G505"/>
      <c r="H505"/>
      <c r="I505"/>
      <c r="J505"/>
    </row>
    <row r="506" spans="1:10" s="105" customFormat="1" ht="12.75">
      <c r="A506"/>
      <c r="B506" s="166"/>
      <c r="C506" s="166"/>
      <c r="D506" s="166"/>
      <c r="F506"/>
      <c r="G506"/>
      <c r="H506"/>
      <c r="I506"/>
      <c r="J506"/>
    </row>
    <row r="507" spans="1:10" s="105" customFormat="1" ht="12.75">
      <c r="A507"/>
      <c r="B507" s="166"/>
      <c r="C507" s="166"/>
      <c r="D507" s="166"/>
      <c r="F507"/>
      <c r="G507"/>
      <c r="H507"/>
      <c r="I507"/>
      <c r="J507"/>
    </row>
    <row r="508" spans="1:10" s="105" customFormat="1" ht="12.75">
      <c r="A508"/>
      <c r="B508" s="166"/>
      <c r="C508" s="166"/>
      <c r="D508" s="166"/>
      <c r="F508"/>
      <c r="G508"/>
      <c r="H508"/>
      <c r="I508"/>
      <c r="J508"/>
    </row>
    <row r="509" spans="1:10" s="105" customFormat="1" ht="12.75">
      <c r="A509"/>
      <c r="B509" s="166"/>
      <c r="C509" s="166"/>
      <c r="D509" s="166"/>
      <c r="F509"/>
      <c r="G509"/>
      <c r="H509"/>
      <c r="I509"/>
      <c r="J509"/>
    </row>
    <row r="510" spans="1:10" s="105" customFormat="1" ht="12.75">
      <c r="A510"/>
      <c r="B510" s="166"/>
      <c r="C510" s="166"/>
      <c r="D510" s="166"/>
      <c r="F510"/>
      <c r="G510"/>
      <c r="H510"/>
      <c r="I510"/>
      <c r="J510"/>
    </row>
    <row r="511" spans="1:10" s="105" customFormat="1" ht="12.75">
      <c r="A511"/>
      <c r="B511" s="166"/>
      <c r="C511" s="166"/>
      <c r="D511" s="166"/>
      <c r="F511"/>
      <c r="G511"/>
      <c r="H511"/>
      <c r="I511"/>
      <c r="J511"/>
    </row>
    <row r="512" spans="1:10" s="105" customFormat="1" ht="12.75">
      <c r="A512"/>
      <c r="B512" s="166"/>
      <c r="C512" s="166"/>
      <c r="D512" s="166"/>
      <c r="F512"/>
      <c r="G512"/>
      <c r="H512"/>
      <c r="I512"/>
      <c r="J512"/>
    </row>
    <row r="513" spans="1:10" s="105" customFormat="1" ht="12.75">
      <c r="A513"/>
      <c r="B513" s="166"/>
      <c r="C513" s="166"/>
      <c r="D513" s="166"/>
      <c r="F513"/>
      <c r="G513"/>
      <c r="H513"/>
      <c r="I513"/>
      <c r="J513"/>
    </row>
    <row r="514" spans="1:10" s="105" customFormat="1" ht="12.75">
      <c r="A514"/>
      <c r="B514" s="166"/>
      <c r="C514" s="166"/>
      <c r="D514" s="166"/>
      <c r="F514"/>
      <c r="G514"/>
      <c r="H514"/>
      <c r="I514"/>
      <c r="J514"/>
    </row>
    <row r="515" spans="1:10" s="105" customFormat="1" ht="12.75">
      <c r="A515"/>
      <c r="B515" s="166"/>
      <c r="C515" s="166"/>
      <c r="D515" s="166"/>
      <c r="F515"/>
      <c r="G515"/>
      <c r="H515"/>
      <c r="I515"/>
      <c r="J515"/>
    </row>
    <row r="516" spans="1:10" s="105" customFormat="1" ht="12.75">
      <c r="A516"/>
      <c r="B516" s="166"/>
      <c r="C516" s="166"/>
      <c r="D516" s="166"/>
      <c r="F516"/>
      <c r="G516"/>
      <c r="H516"/>
      <c r="I516"/>
      <c r="J516"/>
    </row>
    <row r="517" spans="1:10" s="105" customFormat="1" ht="12.75">
      <c r="A517"/>
      <c r="B517" s="166"/>
      <c r="C517" s="166"/>
      <c r="D517" s="166"/>
      <c r="F517"/>
      <c r="G517"/>
      <c r="H517"/>
      <c r="I517"/>
      <c r="J517"/>
    </row>
    <row r="518" spans="1:10" s="105" customFormat="1" ht="12.75">
      <c r="A518"/>
      <c r="B518" s="166"/>
      <c r="C518" s="166"/>
      <c r="D518" s="166"/>
      <c r="F518"/>
      <c r="G518"/>
      <c r="H518"/>
      <c r="I518"/>
      <c r="J518"/>
    </row>
    <row r="519" spans="1:10" s="105" customFormat="1" ht="12.75">
      <c r="A519"/>
      <c r="B519" s="166"/>
      <c r="C519" s="166"/>
      <c r="D519" s="166"/>
      <c r="F519"/>
      <c r="G519"/>
      <c r="H519"/>
      <c r="I519"/>
      <c r="J519"/>
    </row>
    <row r="520" spans="1:10" s="105" customFormat="1" ht="12.75">
      <c r="A520"/>
      <c r="B520" s="166"/>
      <c r="C520" s="166"/>
      <c r="D520" s="166"/>
      <c r="F520"/>
      <c r="G520"/>
      <c r="H520"/>
      <c r="I520"/>
      <c r="J520"/>
    </row>
    <row r="521" spans="1:10" s="105" customFormat="1" ht="12.75">
      <c r="A521"/>
      <c r="B521" s="166"/>
      <c r="C521" s="166"/>
      <c r="D521" s="166"/>
      <c r="F521"/>
      <c r="G521"/>
      <c r="H521"/>
      <c r="I521"/>
      <c r="J521"/>
    </row>
    <row r="522" spans="1:10" s="105" customFormat="1" ht="12.75">
      <c r="A522"/>
      <c r="B522" s="166"/>
      <c r="C522" s="166"/>
      <c r="D522" s="166"/>
      <c r="F522"/>
      <c r="G522"/>
      <c r="H522"/>
      <c r="I522"/>
      <c r="J522"/>
    </row>
    <row r="523" spans="1:10" s="105" customFormat="1" ht="12.75">
      <c r="A523"/>
      <c r="B523" s="166"/>
      <c r="C523" s="166"/>
      <c r="D523" s="166"/>
      <c r="F523"/>
      <c r="G523"/>
      <c r="H523"/>
      <c r="I523"/>
      <c r="J523"/>
    </row>
    <row r="524" spans="1:10" s="105" customFormat="1" ht="12.75">
      <c r="A524"/>
      <c r="B524" s="166"/>
      <c r="C524" s="166"/>
      <c r="D524" s="166"/>
      <c r="F524"/>
      <c r="G524"/>
      <c r="H524"/>
      <c r="I524"/>
      <c r="J524"/>
    </row>
    <row r="525" spans="1:10" s="105" customFormat="1" ht="12.75">
      <c r="A525"/>
      <c r="B525" s="166"/>
      <c r="C525" s="166"/>
      <c r="D525" s="166"/>
      <c r="F525"/>
      <c r="G525"/>
      <c r="H525"/>
      <c r="I525"/>
      <c r="J525"/>
    </row>
    <row r="526" spans="1:10" s="105" customFormat="1" ht="12.75">
      <c r="A526"/>
      <c r="B526" s="166"/>
      <c r="C526" s="166"/>
      <c r="D526" s="166"/>
      <c r="F526"/>
      <c r="G526"/>
      <c r="H526"/>
      <c r="I526"/>
      <c r="J526"/>
    </row>
    <row r="527" spans="1:10" s="105" customFormat="1" ht="12.75">
      <c r="A527"/>
      <c r="B527" s="166"/>
      <c r="C527" s="166"/>
      <c r="D527" s="166"/>
      <c r="F527"/>
      <c r="G527"/>
      <c r="H527"/>
      <c r="I527"/>
      <c r="J527"/>
    </row>
    <row r="528" spans="1:10" s="105" customFormat="1" ht="12.75">
      <c r="A528"/>
      <c r="B528" s="166"/>
      <c r="C528" s="166"/>
      <c r="D528" s="166"/>
      <c r="F528"/>
      <c r="G528"/>
      <c r="H528"/>
      <c r="I528"/>
      <c r="J528"/>
    </row>
    <row r="529" spans="1:10" s="105" customFormat="1" ht="12.75">
      <c r="A529"/>
      <c r="B529" s="166"/>
      <c r="C529" s="166"/>
      <c r="D529" s="166"/>
      <c r="F529"/>
      <c r="G529"/>
      <c r="H529"/>
      <c r="I529"/>
      <c r="J529"/>
    </row>
    <row r="530" spans="1:10" s="105" customFormat="1" ht="12.75">
      <c r="A530"/>
      <c r="B530" s="166"/>
      <c r="C530" s="166"/>
      <c r="D530" s="166"/>
      <c r="F530"/>
      <c r="G530"/>
      <c r="H530"/>
      <c r="I530"/>
      <c r="J530"/>
    </row>
    <row r="531" spans="1:10" s="105" customFormat="1" ht="12.75">
      <c r="A531"/>
      <c r="B531" s="166"/>
      <c r="C531" s="166"/>
      <c r="D531" s="166"/>
      <c r="F531"/>
      <c r="G531"/>
      <c r="H531"/>
      <c r="I531"/>
      <c r="J531"/>
    </row>
    <row r="532" spans="1:10" s="105" customFormat="1" ht="12.75">
      <c r="A532"/>
      <c r="B532" s="166"/>
      <c r="C532" s="166"/>
      <c r="D532" s="166"/>
      <c r="F532"/>
      <c r="G532"/>
      <c r="H532"/>
      <c r="I532"/>
      <c r="J532"/>
    </row>
    <row r="533" spans="1:10" s="105" customFormat="1" ht="12.75">
      <c r="A533"/>
      <c r="B533" s="166"/>
      <c r="C533" s="166"/>
      <c r="D533" s="166"/>
      <c r="F533"/>
      <c r="G533"/>
      <c r="H533"/>
      <c r="I533"/>
      <c r="J533"/>
    </row>
    <row r="534" spans="1:10" s="105" customFormat="1" ht="12.75">
      <c r="A534"/>
      <c r="B534" s="166"/>
      <c r="C534" s="166"/>
      <c r="D534" s="166"/>
      <c r="F534"/>
      <c r="G534"/>
      <c r="H534"/>
      <c r="I534"/>
      <c r="J534"/>
    </row>
    <row r="535" spans="1:10" s="105" customFormat="1" ht="12.75">
      <c r="A535"/>
      <c r="B535" s="166"/>
      <c r="C535" s="166"/>
      <c r="D535" s="166"/>
      <c r="F535"/>
      <c r="G535"/>
      <c r="H535"/>
      <c r="I535"/>
      <c r="J535"/>
    </row>
    <row r="536" spans="1:10" s="105" customFormat="1" ht="12.75">
      <c r="A536"/>
      <c r="B536" s="166"/>
      <c r="C536" s="166"/>
      <c r="D536" s="166"/>
      <c r="F536"/>
      <c r="G536"/>
      <c r="H536"/>
      <c r="I536"/>
      <c r="J536"/>
    </row>
    <row r="537" spans="1:10" s="105" customFormat="1" ht="12.75">
      <c r="A537"/>
      <c r="B537" s="166"/>
      <c r="C537" s="166"/>
      <c r="D537" s="166"/>
      <c r="F537"/>
      <c r="G537"/>
      <c r="H537"/>
      <c r="I537"/>
      <c r="J537"/>
    </row>
    <row r="538" spans="1:10" s="105" customFormat="1" ht="12.75">
      <c r="A538"/>
      <c r="B538" s="166"/>
      <c r="C538" s="166"/>
      <c r="D538" s="166"/>
      <c r="F538"/>
      <c r="G538"/>
      <c r="H538"/>
      <c r="I538"/>
      <c r="J538"/>
    </row>
    <row r="539" spans="1:10" s="105" customFormat="1" ht="12.75">
      <c r="A539"/>
      <c r="B539" s="166"/>
      <c r="C539" s="166"/>
      <c r="D539" s="166"/>
      <c r="F539"/>
      <c r="G539"/>
      <c r="H539"/>
      <c r="I539"/>
      <c r="J539"/>
    </row>
    <row r="540" spans="1:10" s="105" customFormat="1" ht="12.75">
      <c r="A540"/>
      <c r="B540" s="166"/>
      <c r="C540" s="166"/>
      <c r="D540" s="166"/>
      <c r="F540"/>
      <c r="G540"/>
      <c r="H540"/>
      <c r="I540"/>
      <c r="J540"/>
    </row>
    <row r="541" spans="1:10" s="105" customFormat="1" ht="12.75">
      <c r="A541"/>
      <c r="B541" s="166"/>
      <c r="C541" s="166"/>
      <c r="D541" s="166"/>
      <c r="F541"/>
      <c r="G541"/>
      <c r="H541"/>
      <c r="I541"/>
      <c r="J541"/>
    </row>
    <row r="542" spans="1:10" s="105" customFormat="1" ht="12.75">
      <c r="A542"/>
      <c r="B542" s="166"/>
      <c r="C542" s="166"/>
      <c r="D542" s="166"/>
      <c r="F542"/>
      <c r="G542"/>
      <c r="H542"/>
      <c r="I542"/>
      <c r="J542"/>
    </row>
    <row r="543" spans="1:10" s="105" customFormat="1" ht="12.75">
      <c r="A543"/>
      <c r="B543" s="166"/>
      <c r="C543" s="166"/>
      <c r="D543" s="166"/>
      <c r="F543"/>
      <c r="G543"/>
      <c r="H543"/>
      <c r="I543"/>
      <c r="J543"/>
    </row>
    <row r="544" spans="1:10" s="105" customFormat="1" ht="12.75">
      <c r="A544"/>
      <c r="B544" s="166"/>
      <c r="C544" s="166"/>
      <c r="D544" s="166"/>
      <c r="F544"/>
      <c r="G544"/>
      <c r="H544"/>
      <c r="I544"/>
      <c r="J544"/>
    </row>
    <row r="545" spans="1:10" s="105" customFormat="1" ht="12.75">
      <c r="A545"/>
      <c r="B545" s="166"/>
      <c r="C545" s="166"/>
      <c r="D545" s="166"/>
      <c r="F545"/>
      <c r="G545"/>
      <c r="H545"/>
      <c r="I545"/>
      <c r="J545"/>
    </row>
    <row r="546" spans="1:10" s="105" customFormat="1" ht="12.75">
      <c r="A546"/>
      <c r="B546" s="166"/>
      <c r="C546" s="166"/>
      <c r="D546" s="166"/>
      <c r="F546"/>
      <c r="G546"/>
      <c r="H546"/>
      <c r="I546"/>
      <c r="J546"/>
    </row>
    <row r="547" spans="1:10" s="105" customFormat="1" ht="12.75">
      <c r="A547"/>
      <c r="B547" s="166"/>
      <c r="C547" s="166"/>
      <c r="D547" s="166"/>
      <c r="F547"/>
      <c r="G547"/>
      <c r="H547"/>
      <c r="I547"/>
      <c r="J547"/>
    </row>
    <row r="548" spans="1:10" s="105" customFormat="1" ht="12.75">
      <c r="A548"/>
      <c r="B548" s="166"/>
      <c r="C548" s="166"/>
      <c r="D548" s="166"/>
      <c r="F548"/>
      <c r="G548"/>
      <c r="H548"/>
      <c r="I548"/>
      <c r="J548"/>
    </row>
    <row r="549" spans="1:10" s="105" customFormat="1" ht="12.75">
      <c r="A549"/>
      <c r="B549" s="166"/>
      <c r="C549" s="166"/>
      <c r="D549" s="166"/>
      <c r="F549"/>
      <c r="G549"/>
      <c r="H549"/>
      <c r="I549"/>
      <c r="J549"/>
    </row>
    <row r="550" spans="1:10" s="105" customFormat="1" ht="12.75">
      <c r="A550"/>
      <c r="B550" s="166"/>
      <c r="C550" s="166"/>
      <c r="D550" s="166"/>
      <c r="F550"/>
      <c r="G550"/>
      <c r="H550"/>
      <c r="I550"/>
      <c r="J550"/>
    </row>
    <row r="551" spans="1:10" s="105" customFormat="1" ht="12.75">
      <c r="A551"/>
      <c r="B551" s="166"/>
      <c r="C551" s="166"/>
      <c r="D551" s="166"/>
      <c r="F551"/>
      <c r="G551"/>
      <c r="H551"/>
      <c r="I551"/>
      <c r="J551"/>
    </row>
    <row r="552" spans="1:10" s="105" customFormat="1" ht="12.75">
      <c r="A552"/>
      <c r="B552" s="166"/>
      <c r="C552" s="166"/>
      <c r="D552" s="166"/>
      <c r="F552"/>
      <c r="G552"/>
      <c r="H552"/>
      <c r="I552"/>
      <c r="J552"/>
    </row>
    <row r="553" spans="1:10" s="105" customFormat="1" ht="12.75">
      <c r="A553"/>
      <c r="B553" s="166"/>
      <c r="C553" s="166"/>
      <c r="D553" s="166"/>
      <c r="F553"/>
      <c r="G553"/>
      <c r="H553"/>
      <c r="I553"/>
      <c r="J553"/>
    </row>
    <row r="554" spans="1:10" s="105" customFormat="1" ht="12.75">
      <c r="A554"/>
      <c r="B554" s="166"/>
      <c r="C554" s="166"/>
      <c r="D554" s="166"/>
      <c r="F554"/>
      <c r="G554"/>
      <c r="H554"/>
      <c r="I554"/>
      <c r="J554"/>
    </row>
    <row r="555" spans="1:10" s="105" customFormat="1" ht="12.75">
      <c r="A555"/>
      <c r="B555" s="166"/>
      <c r="C555" s="166"/>
      <c r="D555" s="166"/>
      <c r="F555"/>
      <c r="G555"/>
      <c r="H555"/>
      <c r="I555"/>
      <c r="J555"/>
    </row>
    <row r="556" spans="1:10" s="105" customFormat="1" ht="12.75">
      <c r="A556"/>
      <c r="B556" s="166"/>
      <c r="C556" s="166"/>
      <c r="D556" s="166"/>
      <c r="F556"/>
      <c r="G556"/>
      <c r="H556"/>
      <c r="I556"/>
      <c r="J556"/>
    </row>
    <row r="557" spans="1:10" s="105" customFormat="1" ht="12.75">
      <c r="A557"/>
      <c r="B557" s="166"/>
      <c r="C557" s="166"/>
      <c r="D557" s="166"/>
      <c r="F557"/>
      <c r="G557"/>
      <c r="H557"/>
      <c r="I557"/>
      <c r="J557"/>
    </row>
    <row r="558" spans="1:10" s="105" customFormat="1" ht="12.75">
      <c r="A558"/>
      <c r="B558" s="166"/>
      <c r="C558" s="166"/>
      <c r="D558" s="166"/>
      <c r="F558"/>
      <c r="G558"/>
      <c r="H558"/>
      <c r="I558"/>
      <c r="J558"/>
    </row>
    <row r="559" spans="1:10" s="105" customFormat="1" ht="12.75">
      <c r="A559"/>
      <c r="B559" s="166"/>
      <c r="C559" s="166"/>
      <c r="D559" s="166"/>
      <c r="F559"/>
      <c r="G559"/>
      <c r="H559"/>
      <c r="I559"/>
      <c r="J559"/>
    </row>
    <row r="560" spans="1:10" s="105" customFormat="1" ht="12.75">
      <c r="A560"/>
      <c r="B560" s="166"/>
      <c r="C560" s="166"/>
      <c r="D560" s="166"/>
      <c r="F560"/>
      <c r="G560"/>
      <c r="H560"/>
      <c r="I560"/>
      <c r="J560"/>
    </row>
    <row r="561" spans="1:10" s="105" customFormat="1" ht="12.75">
      <c r="A561"/>
      <c r="B561" s="166"/>
      <c r="C561" s="166"/>
      <c r="D561" s="166"/>
      <c r="F561"/>
      <c r="G561"/>
      <c r="H561"/>
      <c r="I561"/>
      <c r="J561"/>
    </row>
    <row r="562" spans="1:10" s="105" customFormat="1" ht="12.75">
      <c r="A562"/>
      <c r="B562" s="166"/>
      <c r="C562" s="166"/>
      <c r="D562" s="166"/>
      <c r="F562"/>
      <c r="G562"/>
      <c r="H562"/>
      <c r="I562"/>
      <c r="J562"/>
    </row>
    <row r="563" spans="1:10" s="105" customFormat="1" ht="12.75">
      <c r="A563"/>
      <c r="B563" s="166"/>
      <c r="C563" s="166"/>
      <c r="D563" s="166"/>
      <c r="F563"/>
      <c r="G563"/>
      <c r="H563"/>
      <c r="I563"/>
      <c r="J563"/>
    </row>
    <row r="564" spans="1:10" s="105" customFormat="1" ht="12.75">
      <c r="A564"/>
      <c r="B564" s="166"/>
      <c r="C564" s="166"/>
      <c r="D564" s="166"/>
      <c r="F564"/>
      <c r="G564"/>
      <c r="H564"/>
      <c r="I564"/>
      <c r="J564"/>
    </row>
    <row r="565" spans="1:10" s="105" customFormat="1" ht="12.75">
      <c r="A565"/>
      <c r="B565" s="166"/>
      <c r="C565" s="166"/>
      <c r="D565" s="166"/>
      <c r="F565"/>
      <c r="G565"/>
      <c r="H565"/>
      <c r="I565"/>
      <c r="J565"/>
    </row>
    <row r="566" spans="1:10" s="105" customFormat="1" ht="12.75">
      <c r="A566"/>
      <c r="B566" s="166"/>
      <c r="C566" s="166"/>
      <c r="D566" s="166"/>
      <c r="F566"/>
      <c r="G566"/>
      <c r="H566"/>
      <c r="I566"/>
      <c r="J566"/>
    </row>
    <row r="567" spans="1:10" s="105" customFormat="1" ht="12.75">
      <c r="A567"/>
      <c r="B567" s="166"/>
      <c r="C567" s="166"/>
      <c r="D567" s="166"/>
      <c r="F567"/>
      <c r="G567"/>
      <c r="H567"/>
      <c r="I567"/>
      <c r="J567"/>
    </row>
    <row r="568" spans="1:10" s="105" customFormat="1" ht="12.75">
      <c r="A568"/>
      <c r="B568" s="166"/>
      <c r="C568" s="166"/>
      <c r="D568" s="166"/>
      <c r="F568"/>
      <c r="G568"/>
      <c r="H568"/>
      <c r="I568"/>
      <c r="J568"/>
    </row>
    <row r="569" spans="1:10" s="105" customFormat="1" ht="12.75">
      <c r="A569"/>
      <c r="B569" s="166"/>
      <c r="C569" s="166"/>
      <c r="D569" s="166"/>
      <c r="F569"/>
      <c r="G569"/>
      <c r="H569"/>
      <c r="I569"/>
      <c r="J569"/>
    </row>
    <row r="570" spans="1:10" s="105" customFormat="1" ht="12.75">
      <c r="A570"/>
      <c r="B570" s="166"/>
      <c r="C570" s="166"/>
      <c r="D570" s="166"/>
      <c r="F570"/>
      <c r="G570"/>
      <c r="H570"/>
      <c r="I570"/>
      <c r="J570"/>
    </row>
    <row r="571" spans="1:10" s="105" customFormat="1" ht="12.75">
      <c r="A571"/>
      <c r="B571" s="166"/>
      <c r="C571" s="166"/>
      <c r="D571" s="166"/>
      <c r="F571"/>
      <c r="G571"/>
      <c r="H571"/>
      <c r="I571"/>
      <c r="J571"/>
    </row>
    <row r="572" spans="1:10" s="105" customFormat="1" ht="12.75">
      <c r="A572"/>
      <c r="B572" s="166"/>
      <c r="C572" s="166"/>
      <c r="D572" s="166"/>
      <c r="F572"/>
      <c r="G572"/>
      <c r="H572"/>
      <c r="I572"/>
      <c r="J572"/>
    </row>
    <row r="573" spans="1:10" s="105" customFormat="1" ht="12.75">
      <c r="A573"/>
      <c r="B573" s="166"/>
      <c r="C573" s="166"/>
      <c r="D573" s="166"/>
      <c r="F573"/>
      <c r="G573"/>
      <c r="H573"/>
      <c r="I573"/>
      <c r="J573"/>
    </row>
    <row r="574" spans="1:10" s="105" customFormat="1" ht="12.75">
      <c r="A574"/>
      <c r="B574" s="166"/>
      <c r="C574" s="166"/>
      <c r="D574" s="166"/>
      <c r="F574"/>
      <c r="G574"/>
      <c r="H574"/>
      <c r="I574"/>
      <c r="J574"/>
    </row>
    <row r="575" spans="1:10" s="105" customFormat="1" ht="12.75">
      <c r="A575"/>
      <c r="B575" s="166"/>
      <c r="C575" s="166"/>
      <c r="D575" s="166"/>
      <c r="F575"/>
      <c r="G575"/>
      <c r="H575"/>
      <c r="I575"/>
      <c r="J575"/>
    </row>
    <row r="576" spans="1:10" s="105" customFormat="1" ht="12.75">
      <c r="A576"/>
      <c r="B576" s="166"/>
      <c r="C576" s="166"/>
      <c r="D576" s="166"/>
      <c r="F576"/>
      <c r="G576"/>
      <c r="H576"/>
      <c r="I576"/>
      <c r="J576"/>
    </row>
    <row r="577" spans="1:10" s="105" customFormat="1" ht="12.75">
      <c r="A577"/>
      <c r="B577" s="166"/>
      <c r="C577" s="166"/>
      <c r="D577" s="166"/>
      <c r="F577"/>
      <c r="G577"/>
      <c r="H577"/>
      <c r="I577"/>
      <c r="J577"/>
    </row>
    <row r="578" spans="1:10" s="105" customFormat="1" ht="12.75">
      <c r="A578"/>
      <c r="B578" s="166"/>
      <c r="C578" s="166"/>
      <c r="D578" s="166"/>
      <c r="F578"/>
      <c r="G578"/>
      <c r="H578"/>
      <c r="I578"/>
      <c r="J578"/>
    </row>
    <row r="579" spans="1:10" s="105" customFormat="1" ht="12.75">
      <c r="A579"/>
      <c r="B579" s="166"/>
      <c r="C579" s="166"/>
      <c r="D579" s="166"/>
      <c r="F579"/>
      <c r="G579"/>
      <c r="H579"/>
      <c r="I579"/>
      <c r="J579"/>
    </row>
    <row r="580" spans="1:10" s="105" customFormat="1" ht="12.75">
      <c r="A580"/>
      <c r="B580" s="166"/>
      <c r="C580" s="166"/>
      <c r="D580" s="166"/>
      <c r="F580"/>
      <c r="G580"/>
      <c r="H580"/>
      <c r="I580"/>
      <c r="J580"/>
    </row>
    <row r="581" spans="1:10" s="105" customFormat="1" ht="12.75">
      <c r="A581"/>
      <c r="B581" s="166"/>
      <c r="C581" s="166"/>
      <c r="D581" s="166"/>
      <c r="F581"/>
      <c r="G581"/>
      <c r="H581"/>
      <c r="I581"/>
      <c r="J581"/>
    </row>
    <row r="582" spans="1:10" s="105" customFormat="1" ht="12.75">
      <c r="A582"/>
      <c r="B582" s="166"/>
      <c r="C582" s="166"/>
      <c r="D582" s="166"/>
      <c r="F582"/>
      <c r="G582"/>
      <c r="H582"/>
      <c r="I582"/>
      <c r="J582"/>
    </row>
    <row r="583" spans="1:10" s="105" customFormat="1" ht="12.75">
      <c r="A583"/>
      <c r="B583" s="166"/>
      <c r="C583" s="166"/>
      <c r="D583" s="166"/>
      <c r="F583"/>
      <c r="G583"/>
      <c r="H583"/>
      <c r="I583"/>
      <c r="J583"/>
    </row>
    <row r="584" spans="1:10" s="105" customFormat="1" ht="12.75">
      <c r="A584"/>
      <c r="B584" s="166"/>
      <c r="C584" s="166"/>
      <c r="D584" s="166"/>
      <c r="F584"/>
      <c r="G584"/>
      <c r="H584"/>
      <c r="I584"/>
      <c r="J584"/>
    </row>
    <row r="585" spans="1:10" s="105" customFormat="1" ht="12.75">
      <c r="A585"/>
      <c r="B585" s="166"/>
      <c r="C585" s="166"/>
      <c r="D585" s="166"/>
      <c r="F585"/>
      <c r="G585"/>
      <c r="H585"/>
      <c r="I585"/>
      <c r="J585"/>
    </row>
    <row r="586" spans="1:10" s="105" customFormat="1" ht="12.75">
      <c r="A586"/>
      <c r="B586" s="166"/>
      <c r="C586" s="166"/>
      <c r="D586" s="166"/>
      <c r="F586"/>
      <c r="G586"/>
      <c r="H586"/>
      <c r="I586"/>
      <c r="J586"/>
    </row>
    <row r="587" spans="1:10" s="105" customFormat="1" ht="12.75">
      <c r="A587"/>
      <c r="B587" s="166"/>
      <c r="C587" s="166"/>
      <c r="D587" s="166"/>
      <c r="F587"/>
      <c r="G587"/>
      <c r="H587"/>
      <c r="I587"/>
      <c r="J587"/>
    </row>
    <row r="588" spans="1:10" s="105" customFormat="1" ht="12.75">
      <c r="A588"/>
      <c r="B588" s="166"/>
      <c r="C588" s="166"/>
      <c r="D588" s="166"/>
      <c r="F588"/>
      <c r="G588"/>
      <c r="H588"/>
      <c r="I588"/>
      <c r="J588"/>
    </row>
    <row r="589" spans="1:10" s="105" customFormat="1" ht="12.75">
      <c r="A589"/>
      <c r="B589" s="166"/>
      <c r="C589" s="166"/>
      <c r="D589" s="166"/>
      <c r="F589"/>
      <c r="G589"/>
      <c r="H589"/>
      <c r="I589"/>
      <c r="J589"/>
    </row>
    <row r="590" spans="1:10" s="105" customFormat="1" ht="12.75">
      <c r="A590"/>
      <c r="B590" s="166"/>
      <c r="C590" s="166"/>
      <c r="D590" s="166"/>
      <c r="F590"/>
      <c r="G590"/>
      <c r="H590"/>
      <c r="I590"/>
      <c r="J590"/>
    </row>
    <row r="591" spans="1:10" s="105" customFormat="1" ht="12.75">
      <c r="A591"/>
      <c r="B591" s="166"/>
      <c r="C591" s="166"/>
      <c r="D591" s="166"/>
      <c r="F591"/>
      <c r="G591"/>
      <c r="H591"/>
      <c r="I591"/>
      <c r="J591"/>
    </row>
    <row r="592" spans="1:10" s="105" customFormat="1" ht="12.75">
      <c r="A592"/>
      <c r="B592" s="166"/>
      <c r="C592" s="166"/>
      <c r="D592" s="166"/>
      <c r="F592"/>
      <c r="G592"/>
      <c r="H592"/>
      <c r="I592"/>
      <c r="J592"/>
    </row>
    <row r="593" spans="1:10" s="105" customFormat="1" ht="12.75">
      <c r="A593"/>
      <c r="B593" s="166"/>
      <c r="C593" s="166"/>
      <c r="D593" s="166"/>
      <c r="F593"/>
      <c r="G593"/>
      <c r="H593"/>
      <c r="I593"/>
      <c r="J593"/>
    </row>
    <row r="594" spans="1:10" s="105" customFormat="1" ht="12.75">
      <c r="A594"/>
      <c r="B594" s="166"/>
      <c r="C594" s="166"/>
      <c r="D594" s="166"/>
      <c r="F594"/>
      <c r="G594"/>
      <c r="H594"/>
      <c r="I594"/>
      <c r="J594"/>
    </row>
    <row r="595" spans="1:10" s="105" customFormat="1" ht="12.75">
      <c r="A595"/>
      <c r="B595" s="166"/>
      <c r="C595" s="166"/>
      <c r="D595" s="166"/>
      <c r="F595"/>
      <c r="G595"/>
      <c r="H595"/>
      <c r="I595"/>
      <c r="J595"/>
    </row>
    <row r="596" spans="1:10" s="105" customFormat="1" ht="12.75">
      <c r="A596"/>
      <c r="B596" s="166"/>
      <c r="C596" s="166"/>
      <c r="D596" s="166"/>
      <c r="F596"/>
      <c r="G596"/>
      <c r="H596"/>
      <c r="I596"/>
      <c r="J596"/>
    </row>
    <row r="597" spans="1:10" s="105" customFormat="1" ht="12.75">
      <c r="A597"/>
      <c r="B597" s="166"/>
      <c r="C597" s="166"/>
      <c r="D597" s="166"/>
      <c r="F597"/>
      <c r="G597"/>
      <c r="H597"/>
      <c r="I597"/>
      <c r="J597"/>
    </row>
    <row r="598" spans="1:10" s="105" customFormat="1" ht="12.75">
      <c r="A598"/>
      <c r="B598" s="166"/>
      <c r="C598" s="166"/>
      <c r="D598" s="166"/>
      <c r="F598"/>
      <c r="G598"/>
      <c r="H598"/>
      <c r="I598"/>
      <c r="J598"/>
    </row>
    <row r="599" spans="1:10" s="105" customFormat="1" ht="12.75">
      <c r="A599"/>
      <c r="B599" s="166"/>
      <c r="C599" s="166"/>
      <c r="D599" s="166"/>
      <c r="F599"/>
      <c r="G599"/>
      <c r="H599"/>
      <c r="I599"/>
      <c r="J599"/>
    </row>
    <row r="600" spans="1:10" s="105" customFormat="1" ht="12.75">
      <c r="A600"/>
      <c r="B600" s="166"/>
      <c r="C600" s="166"/>
      <c r="D600" s="166"/>
      <c r="F600"/>
      <c r="G600"/>
      <c r="H600"/>
      <c r="I600"/>
      <c r="J600"/>
    </row>
    <row r="601" spans="1:10" s="105" customFormat="1" ht="12.75">
      <c r="A601"/>
      <c r="B601" s="166"/>
      <c r="C601" s="166"/>
      <c r="D601" s="166"/>
      <c r="F601"/>
      <c r="G601"/>
      <c r="H601"/>
      <c r="I601"/>
      <c r="J601"/>
    </row>
    <row r="602" spans="1:10" s="105" customFormat="1" ht="12.75">
      <c r="A602"/>
      <c r="B602" s="166"/>
      <c r="C602" s="166"/>
      <c r="D602" s="166"/>
      <c r="F602"/>
      <c r="G602"/>
      <c r="H602"/>
      <c r="I602"/>
      <c r="J602"/>
    </row>
    <row r="603" spans="1:10" s="105" customFormat="1" ht="12.75">
      <c r="A603"/>
      <c r="B603" s="166"/>
      <c r="C603" s="166"/>
      <c r="D603" s="166"/>
      <c r="F603"/>
      <c r="G603"/>
      <c r="H603"/>
      <c r="I603"/>
      <c r="J603"/>
    </row>
    <row r="604" spans="1:10" s="105" customFormat="1" ht="12.75">
      <c r="A604"/>
      <c r="B604" s="166"/>
      <c r="C604" s="166"/>
      <c r="D604" s="166"/>
      <c r="F604"/>
      <c r="G604"/>
      <c r="H604"/>
      <c r="I604"/>
      <c r="J604"/>
    </row>
    <row r="605" spans="1:10" s="105" customFormat="1" ht="12.75">
      <c r="A605"/>
      <c r="B605" s="166"/>
      <c r="C605" s="166"/>
      <c r="D605" s="166"/>
      <c r="F605"/>
      <c r="G605"/>
      <c r="H605"/>
      <c r="I605"/>
      <c r="J605"/>
    </row>
    <row r="606" spans="1:10" s="105" customFormat="1" ht="12.75">
      <c r="A606"/>
      <c r="B606" s="166"/>
      <c r="C606" s="166"/>
      <c r="D606" s="166"/>
      <c r="F606"/>
      <c r="G606"/>
      <c r="H606"/>
      <c r="I606"/>
      <c r="J606"/>
    </row>
    <row r="607" spans="1:10" s="105" customFormat="1" ht="12.75">
      <c r="A607"/>
      <c r="B607" s="166"/>
      <c r="C607" s="166"/>
      <c r="D607" s="166"/>
      <c r="F607"/>
      <c r="G607"/>
      <c r="H607"/>
      <c r="I607"/>
      <c r="J607"/>
    </row>
    <row r="608" spans="1:10" s="105" customFormat="1" ht="12.75">
      <c r="A608"/>
      <c r="B608" s="166"/>
      <c r="C608" s="166"/>
      <c r="D608" s="166"/>
      <c r="F608"/>
      <c r="G608"/>
      <c r="H608"/>
      <c r="I608"/>
      <c r="J608"/>
    </row>
    <row r="609" spans="1:10" s="105" customFormat="1" ht="12.75">
      <c r="A609"/>
      <c r="B609" s="166"/>
      <c r="C609" s="166"/>
      <c r="D609" s="166"/>
      <c r="F609"/>
      <c r="G609"/>
      <c r="H609"/>
      <c r="I609"/>
      <c r="J609"/>
    </row>
    <row r="610" spans="1:10" s="105" customFormat="1" ht="12.75">
      <c r="A610"/>
      <c r="B610" s="166"/>
      <c r="C610" s="166"/>
      <c r="D610" s="166"/>
      <c r="F610"/>
      <c r="G610"/>
      <c r="H610"/>
      <c r="I610"/>
      <c r="J610"/>
    </row>
    <row r="611" spans="1:10" s="105" customFormat="1" ht="12.75">
      <c r="A611"/>
      <c r="B611" s="166"/>
      <c r="C611" s="166"/>
      <c r="D611" s="166"/>
      <c r="F611"/>
      <c r="G611"/>
      <c r="H611"/>
      <c r="I611"/>
      <c r="J611"/>
    </row>
    <row r="612" spans="1:10" s="105" customFormat="1" ht="12.75">
      <c r="A612"/>
      <c r="B612" s="166"/>
      <c r="C612" s="166"/>
      <c r="D612" s="166"/>
      <c r="F612"/>
      <c r="G612"/>
      <c r="H612"/>
      <c r="I612"/>
      <c r="J612"/>
    </row>
    <row r="613" spans="1:10" s="105" customFormat="1" ht="12.75">
      <c r="A613"/>
      <c r="B613" s="166"/>
      <c r="C613" s="166"/>
      <c r="D613" s="166"/>
      <c r="F613"/>
      <c r="G613"/>
      <c r="H613"/>
      <c r="I613"/>
      <c r="J613"/>
    </row>
    <row r="614" spans="1:10" s="105" customFormat="1" ht="12.75">
      <c r="A614"/>
      <c r="B614" s="166"/>
      <c r="C614" s="166"/>
      <c r="D614" s="166"/>
      <c r="F614"/>
      <c r="G614"/>
      <c r="H614"/>
      <c r="I614"/>
      <c r="J614"/>
    </row>
    <row r="615" spans="1:10" s="105" customFormat="1" ht="12.75">
      <c r="A615"/>
      <c r="B615" s="166"/>
      <c r="C615" s="166"/>
      <c r="D615" s="166"/>
      <c r="F615"/>
      <c r="G615"/>
      <c r="H615"/>
      <c r="I615"/>
      <c r="J615"/>
    </row>
    <row r="616" spans="1:10" s="105" customFormat="1" ht="12.75">
      <c r="A616"/>
      <c r="B616" s="166"/>
      <c r="C616" s="166"/>
      <c r="D616" s="166"/>
      <c r="F616"/>
      <c r="G616"/>
      <c r="H616"/>
      <c r="I616"/>
      <c r="J616"/>
    </row>
    <row r="617" spans="1:10" s="105" customFormat="1" ht="12.75">
      <c r="A617"/>
      <c r="B617" s="166"/>
      <c r="C617" s="166"/>
      <c r="D617" s="166"/>
      <c r="F617"/>
      <c r="G617"/>
      <c r="H617"/>
      <c r="I617"/>
      <c r="J617"/>
    </row>
    <row r="618" spans="1:10" s="105" customFormat="1" ht="12.75">
      <c r="A618"/>
      <c r="B618" s="166"/>
      <c r="C618" s="166"/>
      <c r="D618" s="166"/>
      <c r="F618"/>
      <c r="G618"/>
      <c r="H618"/>
      <c r="I618"/>
      <c r="J618"/>
    </row>
    <row r="619" spans="1:10" s="105" customFormat="1" ht="12.75">
      <c r="A619"/>
      <c r="B619" s="166"/>
      <c r="C619" s="166"/>
      <c r="D619" s="166"/>
      <c r="F619"/>
      <c r="G619"/>
      <c r="H619"/>
      <c r="I619"/>
      <c r="J619"/>
    </row>
    <row r="620" spans="1:10" s="105" customFormat="1" ht="12.75">
      <c r="A620"/>
      <c r="B620" s="166"/>
      <c r="C620" s="166"/>
      <c r="D620" s="166"/>
      <c r="F620"/>
      <c r="G620"/>
      <c r="H620"/>
      <c r="I620"/>
      <c r="J620"/>
    </row>
    <row r="621" spans="1:10" s="105" customFormat="1" ht="12.75">
      <c r="A621"/>
      <c r="B621" s="166"/>
      <c r="C621" s="166"/>
      <c r="D621" s="166"/>
      <c r="F621"/>
      <c r="G621"/>
      <c r="H621"/>
      <c r="I621"/>
      <c r="J621"/>
    </row>
    <row r="622" spans="1:10" s="105" customFormat="1" ht="12.75">
      <c r="A622"/>
      <c r="B622" s="166"/>
      <c r="C622" s="166"/>
      <c r="D622" s="166"/>
      <c r="F622"/>
      <c r="G622"/>
      <c r="H622"/>
      <c r="I622"/>
      <c r="J622"/>
    </row>
    <row r="623" spans="1:10" s="105" customFormat="1" ht="12.75">
      <c r="A623"/>
      <c r="B623" s="166"/>
      <c r="C623" s="166"/>
      <c r="D623" s="166"/>
      <c r="F623"/>
      <c r="G623"/>
      <c r="H623"/>
      <c r="I623"/>
      <c r="J623"/>
    </row>
    <row r="624" spans="1:10" s="105" customFormat="1" ht="12.75">
      <c r="A624"/>
      <c r="B624" s="166"/>
      <c r="C624" s="166"/>
      <c r="D624" s="166"/>
      <c r="F624"/>
      <c r="G624"/>
      <c r="H624"/>
      <c r="I624"/>
      <c r="J624"/>
    </row>
    <row r="625" spans="1:10" s="105" customFormat="1" ht="12.75">
      <c r="A625"/>
      <c r="B625" s="166"/>
      <c r="C625" s="166"/>
      <c r="D625" s="166"/>
      <c r="F625"/>
      <c r="G625"/>
      <c r="H625"/>
      <c r="I625"/>
      <c r="J625"/>
    </row>
    <row r="626" spans="1:10" s="105" customFormat="1" ht="12.75">
      <c r="A626"/>
      <c r="B626" s="166"/>
      <c r="C626" s="166"/>
      <c r="D626" s="166"/>
      <c r="F626"/>
      <c r="G626"/>
      <c r="H626"/>
      <c r="I626"/>
      <c r="J626"/>
    </row>
    <row r="627" spans="1:10" s="105" customFormat="1" ht="12.75">
      <c r="A627"/>
      <c r="B627" s="166"/>
      <c r="C627" s="166"/>
      <c r="D627" s="166"/>
      <c r="F627"/>
      <c r="G627"/>
      <c r="H627"/>
      <c r="I627"/>
      <c r="J627"/>
    </row>
    <row r="628" spans="1:10" s="105" customFormat="1" ht="12.75">
      <c r="A628"/>
      <c r="B628" s="166"/>
      <c r="C628" s="166"/>
      <c r="D628" s="166"/>
      <c r="F628"/>
      <c r="G628"/>
      <c r="H628"/>
      <c r="I628"/>
      <c r="J628"/>
    </row>
    <row r="629" spans="1:10" s="105" customFormat="1" ht="12.75">
      <c r="A629"/>
      <c r="B629" s="166"/>
      <c r="C629" s="166"/>
      <c r="D629" s="166"/>
      <c r="F629"/>
      <c r="G629"/>
      <c r="H629"/>
      <c r="I629"/>
      <c r="J629"/>
    </row>
    <row r="630" spans="1:10" s="105" customFormat="1" ht="12.75">
      <c r="A630"/>
      <c r="B630" s="166"/>
      <c r="C630" s="166"/>
      <c r="D630" s="166"/>
      <c r="F630"/>
      <c r="G630"/>
      <c r="H630"/>
      <c r="I630"/>
      <c r="J630"/>
    </row>
    <row r="631" spans="1:10" s="105" customFormat="1" ht="12.75">
      <c r="A631"/>
      <c r="B631" s="166"/>
      <c r="C631" s="166"/>
      <c r="D631" s="166"/>
      <c r="F631"/>
      <c r="G631"/>
      <c r="H631"/>
      <c r="I631"/>
      <c r="J631"/>
    </row>
    <row r="632" spans="1:10" s="105" customFormat="1" ht="12.75">
      <c r="A632"/>
      <c r="B632" s="166"/>
      <c r="C632" s="166"/>
      <c r="D632" s="166"/>
      <c r="F632"/>
      <c r="G632"/>
      <c r="H632"/>
      <c r="I632"/>
      <c r="J632"/>
    </row>
    <row r="633" spans="1:10" s="105" customFormat="1" ht="12.75">
      <c r="A633"/>
      <c r="B633" s="166"/>
      <c r="C633" s="166"/>
      <c r="D633" s="166"/>
      <c r="F633"/>
      <c r="G633"/>
      <c r="H633"/>
      <c r="I633"/>
      <c r="J633"/>
    </row>
    <row r="634" spans="1:10" s="105" customFormat="1" ht="12.75">
      <c r="A634"/>
      <c r="B634" s="166"/>
      <c r="C634" s="166"/>
      <c r="D634" s="166"/>
      <c r="F634"/>
      <c r="G634"/>
      <c r="H634"/>
      <c r="I634"/>
      <c r="J634"/>
    </row>
    <row r="635" spans="1:10" s="105" customFormat="1" ht="12.75">
      <c r="A635"/>
      <c r="B635" s="166"/>
      <c r="C635" s="166"/>
      <c r="D635" s="166"/>
      <c r="F635"/>
      <c r="G635"/>
      <c r="H635"/>
      <c r="I635"/>
      <c r="J635"/>
    </row>
    <row r="636" spans="1:10" s="105" customFormat="1" ht="12.75">
      <c r="A636"/>
      <c r="B636" s="166"/>
      <c r="C636" s="166"/>
      <c r="D636" s="166"/>
      <c r="F636"/>
      <c r="G636"/>
      <c r="H636"/>
      <c r="I636"/>
      <c r="J636"/>
    </row>
    <row r="637" spans="1:10" s="105" customFormat="1" ht="12.75">
      <c r="A637"/>
      <c r="B637" s="166"/>
      <c r="C637" s="166"/>
      <c r="D637" s="166"/>
      <c r="F637"/>
      <c r="G637"/>
      <c r="H637"/>
      <c r="I637"/>
      <c r="J637"/>
    </row>
    <row r="638" spans="1:10" s="105" customFormat="1" ht="12.75">
      <c r="A638"/>
      <c r="B638" s="166"/>
      <c r="C638" s="166"/>
      <c r="D638" s="166"/>
      <c r="F638"/>
      <c r="G638"/>
      <c r="H638"/>
      <c r="I638"/>
      <c r="J638"/>
    </row>
    <row r="639" spans="1:10" s="105" customFormat="1" ht="12.75">
      <c r="A639"/>
      <c r="B639" s="166"/>
      <c r="C639" s="166"/>
      <c r="D639" s="166"/>
      <c r="F639"/>
      <c r="G639"/>
      <c r="H639"/>
      <c r="I639"/>
      <c r="J639"/>
    </row>
    <row r="640" spans="1:10" s="105" customFormat="1" ht="12.75">
      <c r="A640"/>
      <c r="B640" s="166"/>
      <c r="C640" s="166"/>
      <c r="D640" s="166"/>
      <c r="F640"/>
      <c r="G640"/>
      <c r="H640"/>
      <c r="I640"/>
      <c r="J640"/>
    </row>
    <row r="641" spans="1:10" s="105" customFormat="1" ht="12.75">
      <c r="A641"/>
      <c r="B641" s="166"/>
      <c r="C641" s="166"/>
      <c r="D641" s="166"/>
      <c r="F641"/>
      <c r="G641"/>
      <c r="H641"/>
      <c r="I641"/>
      <c r="J641"/>
    </row>
    <row r="642" spans="1:10" s="105" customFormat="1" ht="12.75">
      <c r="A642"/>
      <c r="B642" s="166"/>
      <c r="C642" s="166"/>
      <c r="D642" s="166"/>
      <c r="F642"/>
      <c r="G642"/>
      <c r="H642"/>
      <c r="I642"/>
      <c r="J642"/>
    </row>
    <row r="643" spans="1:10" s="105" customFormat="1" ht="12.75">
      <c r="A643"/>
      <c r="B643" s="166"/>
      <c r="C643" s="166"/>
      <c r="D643" s="166"/>
      <c r="F643"/>
      <c r="G643"/>
      <c r="H643"/>
      <c r="I643"/>
      <c r="J643"/>
    </row>
    <row r="644" spans="1:10" s="105" customFormat="1" ht="12.75">
      <c r="A644"/>
      <c r="B644" s="166"/>
      <c r="C644" s="166"/>
      <c r="D644" s="166"/>
      <c r="F644"/>
      <c r="G644"/>
      <c r="H644"/>
      <c r="I644"/>
      <c r="J644"/>
    </row>
    <row r="645" spans="1:10" s="105" customFormat="1" ht="12.75">
      <c r="A645"/>
      <c r="B645" s="166"/>
      <c r="C645" s="166"/>
      <c r="D645" s="166"/>
      <c r="F645"/>
      <c r="G645"/>
      <c r="H645"/>
      <c r="I645"/>
      <c r="J645"/>
    </row>
    <row r="646" spans="1:10" s="105" customFormat="1" ht="12.75">
      <c r="A646"/>
      <c r="B646" s="166"/>
      <c r="C646" s="166"/>
      <c r="D646" s="166"/>
      <c r="F646"/>
      <c r="G646"/>
      <c r="H646"/>
      <c r="I646"/>
      <c r="J646"/>
    </row>
    <row r="647" spans="1:10" s="105" customFormat="1" ht="12.75">
      <c r="A647"/>
      <c r="B647" s="166"/>
      <c r="C647" s="166"/>
      <c r="D647" s="166"/>
      <c r="F647"/>
      <c r="G647"/>
      <c r="H647"/>
      <c r="I647"/>
      <c r="J647"/>
    </row>
    <row r="648" spans="1:10" s="105" customFormat="1" ht="12.75">
      <c r="A648"/>
      <c r="B648" s="166"/>
      <c r="C648" s="166"/>
      <c r="D648" s="166"/>
      <c r="F648"/>
      <c r="G648"/>
      <c r="H648"/>
      <c r="I648"/>
      <c r="J648"/>
    </row>
    <row r="649" spans="1:10" s="105" customFormat="1" ht="12.75">
      <c r="A649"/>
      <c r="B649" s="166"/>
      <c r="C649" s="166"/>
      <c r="D649" s="166"/>
      <c r="F649"/>
      <c r="G649"/>
      <c r="H649"/>
      <c r="I649"/>
      <c r="J649"/>
    </row>
    <row r="650" spans="1:10" s="105" customFormat="1" ht="12.75">
      <c r="A650"/>
      <c r="B650" s="166"/>
      <c r="C650" s="166"/>
      <c r="D650" s="166"/>
      <c r="F650"/>
      <c r="G650"/>
      <c r="H650"/>
      <c r="I650"/>
      <c r="J650"/>
    </row>
    <row r="651" spans="1:10" s="105" customFormat="1" ht="12.75">
      <c r="A651"/>
      <c r="B651" s="166"/>
      <c r="C651" s="166"/>
      <c r="D651" s="166"/>
      <c r="F651"/>
      <c r="G651"/>
      <c r="H651"/>
      <c r="I651"/>
      <c r="J651"/>
    </row>
    <row r="652" spans="1:10" s="105" customFormat="1" ht="12.75">
      <c r="A652"/>
      <c r="B652" s="166"/>
      <c r="C652" s="166"/>
      <c r="D652" s="166"/>
      <c r="F652"/>
      <c r="G652"/>
      <c r="H652"/>
      <c r="I652"/>
      <c r="J652"/>
    </row>
    <row r="653" spans="1:10" s="105" customFormat="1" ht="12.75">
      <c r="A653"/>
      <c r="B653" s="166"/>
      <c r="C653" s="166"/>
      <c r="D653" s="166"/>
      <c r="F653"/>
      <c r="G653"/>
      <c r="H653"/>
      <c r="I653"/>
      <c r="J653"/>
    </row>
    <row r="654" spans="1:10" s="105" customFormat="1" ht="12.75">
      <c r="A654"/>
      <c r="B654" s="166"/>
      <c r="C654" s="166"/>
      <c r="D654" s="166"/>
      <c r="F654"/>
      <c r="G654"/>
      <c r="H654"/>
      <c r="I654"/>
      <c r="J654"/>
    </row>
    <row r="655" spans="1:10" s="105" customFormat="1" ht="12.75">
      <c r="A655"/>
      <c r="B655" s="166"/>
      <c r="C655" s="166"/>
      <c r="D655" s="166"/>
      <c r="F655"/>
      <c r="G655"/>
      <c r="H655"/>
      <c r="I655"/>
      <c r="J655"/>
    </row>
    <row r="656" spans="1:10" s="105" customFormat="1" ht="12.75">
      <c r="A656"/>
      <c r="B656" s="166"/>
      <c r="C656" s="166"/>
      <c r="D656" s="166"/>
      <c r="F656"/>
      <c r="G656"/>
      <c r="H656"/>
      <c r="I656"/>
      <c r="J656"/>
    </row>
    <row r="657" spans="1:10" s="105" customFormat="1" ht="12.75">
      <c r="A657"/>
      <c r="B657" s="166"/>
      <c r="C657" s="166"/>
      <c r="D657" s="166"/>
      <c r="F657"/>
      <c r="G657"/>
      <c r="H657"/>
      <c r="I657"/>
      <c r="J657"/>
    </row>
    <row r="658" spans="1:10" s="105" customFormat="1" ht="12.75">
      <c r="A658"/>
      <c r="B658" s="166"/>
      <c r="C658" s="166"/>
      <c r="D658" s="166"/>
      <c r="F658"/>
      <c r="G658"/>
      <c r="H658"/>
      <c r="I658"/>
      <c r="J658"/>
    </row>
    <row r="659" spans="1:10" s="105" customFormat="1" ht="12.75">
      <c r="A659"/>
      <c r="B659" s="166"/>
      <c r="C659" s="166"/>
      <c r="D659" s="166"/>
      <c r="F659"/>
      <c r="G659"/>
      <c r="H659"/>
      <c r="I659"/>
      <c r="J659"/>
    </row>
    <row r="660" spans="1:10" s="105" customFormat="1" ht="12.75">
      <c r="A660"/>
      <c r="B660" s="166"/>
      <c r="C660" s="166"/>
      <c r="D660" s="166"/>
      <c r="F660"/>
      <c r="G660"/>
      <c r="H660"/>
      <c r="I660"/>
      <c r="J660"/>
    </row>
    <row r="661" spans="1:10" s="105" customFormat="1" ht="12.75">
      <c r="A661"/>
      <c r="B661" s="166"/>
      <c r="C661" s="166"/>
      <c r="D661" s="166"/>
      <c r="F661"/>
      <c r="G661"/>
      <c r="H661"/>
      <c r="I661"/>
      <c r="J661"/>
    </row>
    <row r="662" spans="1:10" s="105" customFormat="1" ht="12.75">
      <c r="A662"/>
      <c r="B662" s="166"/>
      <c r="C662" s="166"/>
      <c r="D662" s="166"/>
      <c r="F662"/>
      <c r="G662"/>
      <c r="H662"/>
      <c r="I662"/>
      <c r="J662"/>
    </row>
    <row r="663" spans="1:10" s="105" customFormat="1" ht="12.75">
      <c r="A663"/>
      <c r="B663" s="166"/>
      <c r="C663" s="166"/>
      <c r="D663" s="166"/>
      <c r="F663"/>
      <c r="G663"/>
      <c r="H663"/>
      <c r="I663"/>
      <c r="J663"/>
    </row>
    <row r="664" spans="1:10" s="105" customFormat="1" ht="12.75">
      <c r="A664"/>
      <c r="B664" s="166"/>
      <c r="C664" s="166"/>
      <c r="D664" s="166"/>
      <c r="F664"/>
      <c r="G664"/>
      <c r="H664"/>
      <c r="I664"/>
      <c r="J664"/>
    </row>
    <row r="665" spans="1:10" s="105" customFormat="1" ht="12.75">
      <c r="A665"/>
      <c r="B665" s="166"/>
      <c r="C665" s="166"/>
      <c r="D665" s="166"/>
      <c r="F665"/>
      <c r="G665"/>
      <c r="H665"/>
      <c r="I665"/>
      <c r="J665"/>
    </row>
    <row r="666" spans="1:10" s="105" customFormat="1" ht="12.75">
      <c r="A666"/>
      <c r="B666" s="166"/>
      <c r="C666" s="166"/>
      <c r="D666" s="166"/>
      <c r="F666"/>
      <c r="G666"/>
      <c r="H666"/>
      <c r="I666"/>
      <c r="J666"/>
    </row>
    <row r="667" spans="1:10" s="105" customFormat="1" ht="12.75">
      <c r="A667"/>
      <c r="B667" s="166"/>
      <c r="C667" s="166"/>
      <c r="D667" s="166"/>
      <c r="F667"/>
      <c r="G667"/>
      <c r="H667"/>
      <c r="I667"/>
      <c r="J667"/>
    </row>
    <row r="668" spans="1:10" s="105" customFormat="1" ht="12.75">
      <c r="A668"/>
      <c r="B668" s="166"/>
      <c r="C668" s="166"/>
      <c r="D668" s="166"/>
      <c r="F668"/>
      <c r="G668"/>
      <c r="H668"/>
      <c r="I668"/>
      <c r="J668"/>
    </row>
    <row r="669" spans="1:10" s="105" customFormat="1" ht="12.75">
      <c r="A669"/>
      <c r="B669" s="166"/>
      <c r="C669" s="166"/>
      <c r="D669" s="166"/>
      <c r="F669"/>
      <c r="G669"/>
      <c r="H669"/>
      <c r="I669"/>
      <c r="J669"/>
    </row>
    <row r="670" spans="1:10" s="105" customFormat="1" ht="12.75">
      <c r="A670"/>
      <c r="B670" s="166"/>
      <c r="C670" s="166"/>
      <c r="D670" s="166"/>
      <c r="F670"/>
      <c r="G670"/>
      <c r="H670"/>
      <c r="I670"/>
      <c r="J670"/>
    </row>
    <row r="671" spans="1:10" s="105" customFormat="1" ht="12.75">
      <c r="A671"/>
      <c r="B671" s="166"/>
      <c r="C671" s="166"/>
      <c r="D671" s="166"/>
      <c r="F671"/>
      <c r="G671"/>
      <c r="H671"/>
      <c r="I671"/>
      <c r="J671"/>
    </row>
    <row r="672" spans="1:10" s="105" customFormat="1" ht="12.75">
      <c r="A672"/>
      <c r="B672" s="166"/>
      <c r="C672" s="166"/>
      <c r="D672" s="166"/>
      <c r="F672"/>
      <c r="G672"/>
      <c r="H672"/>
      <c r="I672"/>
      <c r="J672"/>
    </row>
    <row r="673" spans="1:10" s="105" customFormat="1" ht="12.75">
      <c r="A673"/>
      <c r="B673" s="166"/>
      <c r="C673" s="166"/>
      <c r="D673" s="166"/>
      <c r="F673"/>
      <c r="G673"/>
      <c r="H673"/>
      <c r="I673"/>
      <c r="J673"/>
    </row>
    <row r="674" spans="1:10" s="105" customFormat="1" ht="12.75">
      <c r="A674"/>
      <c r="B674" s="166"/>
      <c r="C674" s="166"/>
      <c r="D674" s="166"/>
      <c r="F674"/>
      <c r="G674"/>
      <c r="H674"/>
      <c r="I674"/>
      <c r="J674"/>
    </row>
    <row r="675" spans="1:10" s="105" customFormat="1" ht="12.75">
      <c r="A675"/>
      <c r="B675" s="166"/>
      <c r="C675" s="166"/>
      <c r="D675" s="166"/>
      <c r="F675"/>
      <c r="G675"/>
      <c r="H675"/>
      <c r="I675"/>
      <c r="J675"/>
    </row>
    <row r="676" spans="1:10" s="105" customFormat="1" ht="12.75">
      <c r="A676"/>
      <c r="B676" s="166"/>
      <c r="C676" s="166"/>
      <c r="D676" s="166"/>
      <c r="F676"/>
      <c r="G676"/>
      <c r="H676"/>
      <c r="I676"/>
      <c r="J676"/>
    </row>
    <row r="677" spans="1:10" s="105" customFormat="1" ht="12.75">
      <c r="A677"/>
      <c r="B677" s="166"/>
      <c r="C677" s="166"/>
      <c r="D677" s="166"/>
      <c r="F677"/>
      <c r="G677"/>
      <c r="H677"/>
      <c r="I677"/>
      <c r="J677"/>
    </row>
    <row r="678" spans="1:10" s="105" customFormat="1" ht="12.75">
      <c r="A678"/>
      <c r="B678" s="166"/>
      <c r="C678" s="166"/>
      <c r="D678" s="166"/>
      <c r="F678"/>
      <c r="G678"/>
      <c r="H678"/>
      <c r="I678"/>
      <c r="J678"/>
    </row>
    <row r="679" spans="1:10" s="105" customFormat="1" ht="12.75">
      <c r="A679"/>
      <c r="B679" s="166"/>
      <c r="C679" s="166"/>
      <c r="D679" s="166"/>
      <c r="F679"/>
      <c r="G679"/>
      <c r="H679"/>
      <c r="I679"/>
      <c r="J679"/>
    </row>
    <row r="680" spans="1:10" s="105" customFormat="1" ht="12.75">
      <c r="A680"/>
      <c r="B680" s="166"/>
      <c r="C680" s="166"/>
      <c r="D680" s="166"/>
      <c r="F680"/>
      <c r="G680"/>
      <c r="H680"/>
      <c r="I680"/>
      <c r="J680"/>
    </row>
    <row r="681" spans="1:10" s="105" customFormat="1" ht="12.75">
      <c r="A681"/>
      <c r="B681" s="166"/>
      <c r="C681" s="166"/>
      <c r="D681" s="166"/>
      <c r="F681"/>
      <c r="G681"/>
      <c r="H681"/>
      <c r="I681"/>
      <c r="J681"/>
    </row>
    <row r="682" spans="1:10" s="105" customFormat="1" ht="12.75">
      <c r="A682"/>
      <c r="B682" s="166"/>
      <c r="C682" s="166"/>
      <c r="D682" s="166"/>
      <c r="F682"/>
      <c r="G682"/>
      <c r="H682"/>
      <c r="I682"/>
      <c r="J682"/>
    </row>
    <row r="683" spans="1:10" s="105" customFormat="1" ht="12.75">
      <c r="A683"/>
      <c r="B683" s="166"/>
      <c r="C683" s="166"/>
      <c r="D683" s="166"/>
      <c r="F683"/>
      <c r="G683"/>
      <c r="H683"/>
      <c r="I683"/>
      <c r="J683"/>
    </row>
    <row r="684" spans="1:10" s="105" customFormat="1" ht="12.75">
      <c r="A684"/>
      <c r="B684" s="166"/>
      <c r="C684" s="166"/>
      <c r="D684" s="166"/>
      <c r="F684"/>
      <c r="G684"/>
      <c r="H684"/>
      <c r="I684"/>
      <c r="J684"/>
    </row>
    <row r="685" spans="1:10" s="105" customFormat="1" ht="12.75">
      <c r="A685"/>
      <c r="B685" s="166"/>
      <c r="C685" s="166"/>
      <c r="D685" s="166"/>
      <c r="F685"/>
      <c r="G685"/>
      <c r="H685"/>
      <c r="I685"/>
      <c r="J685"/>
    </row>
    <row r="686" spans="1:10" s="105" customFormat="1" ht="12.75">
      <c r="A686"/>
      <c r="B686" s="166"/>
      <c r="C686" s="166"/>
      <c r="D686" s="166"/>
      <c r="F686"/>
      <c r="G686"/>
      <c r="H686"/>
      <c r="I686"/>
      <c r="J686"/>
    </row>
    <row r="687" spans="1:10" s="105" customFormat="1" ht="12.75">
      <c r="A687"/>
      <c r="B687" s="166"/>
      <c r="C687" s="166"/>
      <c r="D687" s="166"/>
      <c r="F687"/>
      <c r="G687"/>
      <c r="H687"/>
      <c r="I687"/>
      <c r="J687"/>
    </row>
    <row r="688" spans="1:10" s="105" customFormat="1" ht="12.75">
      <c r="A688"/>
      <c r="B688" s="166"/>
      <c r="C688" s="166"/>
      <c r="D688" s="166"/>
      <c r="F688"/>
      <c r="G688"/>
      <c r="H688"/>
      <c r="I688"/>
      <c r="J688"/>
    </row>
    <row r="689" spans="1:10" s="105" customFormat="1" ht="12.75">
      <c r="A689"/>
      <c r="B689" s="166"/>
      <c r="C689" s="166"/>
      <c r="D689" s="166"/>
      <c r="F689"/>
      <c r="G689"/>
      <c r="H689"/>
      <c r="I689"/>
      <c r="J689"/>
    </row>
    <row r="690" spans="1:10" s="105" customFormat="1" ht="12.75">
      <c r="A690"/>
      <c r="B690" s="166"/>
      <c r="C690" s="166"/>
      <c r="D690" s="166"/>
      <c r="F690"/>
      <c r="G690"/>
      <c r="H690"/>
      <c r="I690"/>
      <c r="J690"/>
    </row>
    <row r="691" spans="1:10" s="105" customFormat="1" ht="12.75">
      <c r="A691"/>
      <c r="B691" s="166"/>
      <c r="C691" s="166"/>
      <c r="D691" s="166"/>
      <c r="F691"/>
      <c r="G691"/>
      <c r="H691"/>
      <c r="I691"/>
      <c r="J691"/>
    </row>
    <row r="692" spans="1:10" s="105" customFormat="1" ht="12.75">
      <c r="A692"/>
      <c r="B692" s="166"/>
      <c r="C692" s="166"/>
      <c r="D692" s="166"/>
      <c r="F692"/>
      <c r="G692"/>
      <c r="H692"/>
      <c r="I692"/>
      <c r="J692"/>
    </row>
    <row r="693" spans="1:10" s="105" customFormat="1" ht="12.75">
      <c r="A693"/>
      <c r="B693" s="166"/>
      <c r="C693" s="166"/>
      <c r="D693" s="166"/>
      <c r="F693"/>
      <c r="G693"/>
      <c r="H693"/>
      <c r="I693"/>
      <c r="J693"/>
    </row>
    <row r="694" spans="1:10" s="105" customFormat="1" ht="12.75">
      <c r="A694"/>
      <c r="B694" s="166"/>
      <c r="C694" s="166"/>
      <c r="D694" s="166"/>
      <c r="F694"/>
      <c r="G694"/>
      <c r="H694"/>
      <c r="I694"/>
      <c r="J694"/>
    </row>
    <row r="695" spans="1:10" s="105" customFormat="1" ht="12.75">
      <c r="A695"/>
      <c r="B695" s="166"/>
      <c r="C695" s="166"/>
      <c r="D695" s="166"/>
      <c r="F695"/>
      <c r="G695"/>
      <c r="H695"/>
      <c r="I695"/>
      <c r="J695"/>
    </row>
    <row r="696" spans="1:10" s="105" customFormat="1" ht="12.75">
      <c r="A696"/>
      <c r="B696" s="166"/>
      <c r="C696" s="166"/>
      <c r="D696" s="166"/>
      <c r="F696"/>
      <c r="G696"/>
      <c r="H696"/>
      <c r="I696"/>
      <c r="J696"/>
    </row>
    <row r="697" spans="1:10" s="105" customFormat="1" ht="12.75">
      <c r="A697"/>
      <c r="B697" s="166"/>
      <c r="C697" s="166"/>
      <c r="D697" s="166"/>
      <c r="F697"/>
      <c r="G697"/>
      <c r="H697"/>
      <c r="I697"/>
      <c r="J697"/>
    </row>
    <row r="698" spans="1:10" s="105" customFormat="1" ht="12.75">
      <c r="A698"/>
      <c r="B698" s="166"/>
      <c r="C698" s="166"/>
      <c r="D698" s="166"/>
      <c r="F698"/>
      <c r="G698"/>
      <c r="H698"/>
      <c r="I698"/>
      <c r="J698"/>
    </row>
    <row r="699" spans="1:10" s="105" customFormat="1" ht="12.75">
      <c r="A699"/>
      <c r="B699" s="166"/>
      <c r="C699" s="166"/>
      <c r="D699" s="166"/>
      <c r="F699"/>
      <c r="G699"/>
      <c r="H699"/>
      <c r="I699"/>
      <c r="J699"/>
    </row>
    <row r="700" spans="1:10" s="105" customFormat="1" ht="12.75">
      <c r="A700"/>
      <c r="B700" s="166"/>
      <c r="C700" s="166"/>
      <c r="D700" s="166"/>
      <c r="F700"/>
      <c r="G700"/>
      <c r="H700"/>
      <c r="I700"/>
      <c r="J700"/>
    </row>
    <row r="701" spans="1:10" s="105" customFormat="1" ht="12.75">
      <c r="A701"/>
      <c r="B701" s="166"/>
      <c r="C701" s="166"/>
      <c r="D701" s="166"/>
      <c r="F701"/>
      <c r="G701"/>
      <c r="H701"/>
      <c r="I701"/>
      <c r="J701"/>
    </row>
    <row r="702" spans="1:10" s="105" customFormat="1" ht="12.75">
      <c r="A702"/>
      <c r="B702" s="166"/>
      <c r="C702" s="166"/>
      <c r="D702" s="166"/>
      <c r="F702"/>
      <c r="G702"/>
      <c r="H702"/>
      <c r="I702"/>
      <c r="J702"/>
    </row>
    <row r="703" spans="1:10" s="105" customFormat="1" ht="12.75">
      <c r="A703"/>
      <c r="B703" s="166"/>
      <c r="C703" s="166"/>
      <c r="D703" s="166"/>
      <c r="F703"/>
      <c r="G703"/>
      <c r="H703"/>
      <c r="I703"/>
      <c r="J703"/>
    </row>
    <row r="704" spans="1:10" s="105" customFormat="1" ht="12.75">
      <c r="A704"/>
      <c r="B704" s="166"/>
      <c r="C704" s="166"/>
      <c r="D704" s="166"/>
      <c r="F704"/>
      <c r="G704"/>
      <c r="H704"/>
      <c r="I704"/>
      <c r="J704"/>
    </row>
    <row r="705" spans="1:10" s="105" customFormat="1" ht="12.75">
      <c r="A705"/>
      <c r="B705" s="166"/>
      <c r="C705" s="166"/>
      <c r="D705" s="166"/>
      <c r="F705"/>
      <c r="G705"/>
      <c r="H705"/>
      <c r="I705"/>
      <c r="J705"/>
    </row>
    <row r="706" spans="1:10" s="105" customFormat="1" ht="12.75">
      <c r="A706"/>
      <c r="B706" s="166"/>
      <c r="C706" s="166"/>
      <c r="D706" s="166"/>
      <c r="F706"/>
      <c r="G706"/>
      <c r="H706"/>
      <c r="I706"/>
      <c r="J706"/>
    </row>
    <row r="707" spans="1:10" s="105" customFormat="1" ht="12.75">
      <c r="A707"/>
      <c r="B707" s="166"/>
      <c r="C707" s="166"/>
      <c r="D707" s="166"/>
      <c r="F707"/>
      <c r="G707"/>
      <c r="H707"/>
      <c r="I707"/>
      <c r="J707"/>
    </row>
    <row r="708" spans="1:10" s="105" customFormat="1" ht="12.75">
      <c r="A708"/>
      <c r="B708" s="166"/>
      <c r="C708" s="166"/>
      <c r="D708" s="166"/>
      <c r="F708"/>
      <c r="G708"/>
      <c r="H708"/>
      <c r="I708"/>
      <c r="J708"/>
    </row>
    <row r="709" spans="1:10" s="105" customFormat="1" ht="12.75">
      <c r="A709"/>
      <c r="B709" s="166"/>
      <c r="C709" s="166"/>
      <c r="D709" s="166"/>
      <c r="F709"/>
      <c r="G709"/>
      <c r="H709"/>
      <c r="I709"/>
      <c r="J709"/>
    </row>
    <row r="710" spans="1:10" s="105" customFormat="1" ht="12.75">
      <c r="A710"/>
      <c r="B710" s="166"/>
      <c r="C710" s="166"/>
      <c r="D710" s="166"/>
      <c r="F710"/>
      <c r="G710"/>
      <c r="H710"/>
      <c r="I710"/>
      <c r="J710"/>
    </row>
    <row r="711" spans="1:10" s="105" customFormat="1" ht="12.75">
      <c r="A711"/>
      <c r="B711" s="166"/>
      <c r="C711" s="166"/>
      <c r="D711" s="166"/>
      <c r="F711"/>
      <c r="G711"/>
      <c r="H711"/>
      <c r="I711"/>
      <c r="J711"/>
    </row>
    <row r="712" spans="1:10" s="105" customFormat="1" ht="12.75">
      <c r="A712"/>
      <c r="B712" s="166"/>
      <c r="C712" s="166"/>
      <c r="D712" s="166"/>
      <c r="F712"/>
      <c r="G712"/>
      <c r="H712"/>
      <c r="I712"/>
      <c r="J712"/>
    </row>
    <row r="713" spans="1:10" s="105" customFormat="1" ht="12.75">
      <c r="A713"/>
      <c r="B713" s="166"/>
      <c r="C713" s="166"/>
      <c r="D713" s="166"/>
      <c r="F713"/>
      <c r="G713"/>
      <c r="H713"/>
      <c r="I713"/>
      <c r="J713"/>
    </row>
    <row r="714" spans="1:10" s="105" customFormat="1" ht="12.75">
      <c r="A714"/>
      <c r="B714" s="166"/>
      <c r="C714" s="166"/>
      <c r="D714" s="166"/>
      <c r="F714"/>
      <c r="G714"/>
      <c r="H714"/>
      <c r="I714"/>
      <c r="J714"/>
    </row>
    <row r="715" spans="1:10" s="105" customFormat="1" ht="12.75">
      <c r="A715"/>
      <c r="B715" s="166"/>
      <c r="C715" s="166"/>
      <c r="D715" s="166"/>
      <c r="F715"/>
      <c r="G715"/>
      <c r="H715"/>
      <c r="I715"/>
      <c r="J715"/>
    </row>
    <row r="716" spans="1:10" s="105" customFormat="1" ht="12.75">
      <c r="A716"/>
      <c r="B716" s="166"/>
      <c r="C716" s="166"/>
      <c r="D716" s="166"/>
      <c r="F716"/>
      <c r="G716"/>
      <c r="H716"/>
      <c r="I716"/>
      <c r="J716"/>
    </row>
    <row r="717" spans="1:10" s="105" customFormat="1" ht="12.75">
      <c r="A717"/>
      <c r="B717" s="166"/>
      <c r="C717" s="166"/>
      <c r="D717" s="166"/>
      <c r="F717"/>
      <c r="G717"/>
      <c r="H717"/>
      <c r="I717"/>
      <c r="J717"/>
    </row>
    <row r="718" spans="1:10" s="105" customFormat="1" ht="12.75">
      <c r="A718"/>
      <c r="B718" s="166"/>
      <c r="C718" s="166"/>
      <c r="D718" s="166"/>
      <c r="F718"/>
      <c r="G718"/>
      <c r="H718"/>
      <c r="I718"/>
      <c r="J718"/>
    </row>
    <row r="719" spans="1:10" s="105" customFormat="1" ht="12.75">
      <c r="A719"/>
      <c r="B719" s="166"/>
      <c r="C719" s="166"/>
      <c r="D719" s="166"/>
      <c r="F719"/>
      <c r="G719"/>
      <c r="H719"/>
      <c r="I719"/>
      <c r="J719"/>
    </row>
    <row r="720" spans="1:10" s="105" customFormat="1" ht="12.75">
      <c r="A720"/>
      <c r="B720" s="166"/>
      <c r="C720" s="166"/>
      <c r="D720" s="166"/>
      <c r="F720"/>
      <c r="G720"/>
      <c r="H720"/>
      <c r="I720"/>
      <c r="J720"/>
    </row>
    <row r="721" spans="1:10" s="105" customFormat="1" ht="12.75">
      <c r="A721"/>
      <c r="B721" s="166"/>
      <c r="C721" s="166"/>
      <c r="D721" s="166"/>
      <c r="F721"/>
      <c r="G721"/>
      <c r="H721"/>
      <c r="I721"/>
      <c r="J721"/>
    </row>
    <row r="722" spans="1:10" s="105" customFormat="1" ht="12.75">
      <c r="A722"/>
      <c r="B722" s="166"/>
      <c r="C722" s="166"/>
      <c r="D722" s="166"/>
      <c r="F722"/>
      <c r="G722"/>
      <c r="H722"/>
      <c r="I722"/>
      <c r="J722"/>
    </row>
    <row r="723" spans="1:10" s="105" customFormat="1" ht="12.75">
      <c r="A723"/>
      <c r="B723" s="166"/>
      <c r="C723" s="166"/>
      <c r="D723" s="166"/>
      <c r="F723"/>
      <c r="G723"/>
      <c r="H723"/>
      <c r="I723"/>
      <c r="J723"/>
    </row>
    <row r="724" spans="1:10" s="105" customFormat="1" ht="12.75">
      <c r="A724"/>
      <c r="B724" s="166"/>
      <c r="C724" s="166"/>
      <c r="D724" s="166"/>
      <c r="F724"/>
      <c r="G724"/>
      <c r="H724"/>
      <c r="I724"/>
      <c r="J724"/>
    </row>
    <row r="725" spans="1:10" s="105" customFormat="1" ht="12.75">
      <c r="A725"/>
      <c r="B725" s="166"/>
      <c r="C725" s="166"/>
      <c r="D725" s="166"/>
      <c r="F725"/>
      <c r="G725"/>
      <c r="H725"/>
      <c r="I725"/>
      <c r="J725"/>
    </row>
    <row r="726" spans="1:10" s="105" customFormat="1" ht="12.75">
      <c r="A726"/>
      <c r="B726" s="166"/>
      <c r="C726" s="166"/>
      <c r="D726" s="166"/>
      <c r="F726"/>
      <c r="G726"/>
      <c r="H726"/>
      <c r="I726"/>
      <c r="J726"/>
    </row>
    <row r="727" spans="1:10" s="105" customFormat="1" ht="12.75">
      <c r="A727"/>
      <c r="B727" s="166"/>
      <c r="C727" s="166"/>
      <c r="D727" s="166"/>
      <c r="F727"/>
      <c r="G727"/>
      <c r="H727"/>
      <c r="I727"/>
      <c r="J727"/>
    </row>
    <row r="728" spans="1:10" s="105" customFormat="1" ht="12.75">
      <c r="A728"/>
      <c r="B728" s="166"/>
      <c r="C728" s="166"/>
      <c r="D728" s="166"/>
      <c r="F728"/>
      <c r="G728"/>
      <c r="H728"/>
      <c r="I728"/>
      <c r="J728"/>
    </row>
    <row r="729" spans="1:10" s="105" customFormat="1" ht="12.75">
      <c r="A729"/>
      <c r="B729" s="166"/>
      <c r="C729" s="166"/>
      <c r="D729" s="166"/>
      <c r="F729"/>
      <c r="G729"/>
      <c r="H729"/>
      <c r="I729"/>
      <c r="J729"/>
    </row>
    <row r="730" spans="1:10" s="105" customFormat="1" ht="12.75">
      <c r="A730"/>
      <c r="B730" s="166"/>
      <c r="C730" s="166"/>
      <c r="D730" s="166"/>
      <c r="F730"/>
      <c r="G730"/>
      <c r="H730"/>
      <c r="I730"/>
      <c r="J730"/>
    </row>
    <row r="731" spans="1:10" s="105" customFormat="1" ht="12.75">
      <c r="A731"/>
      <c r="B731" s="166"/>
      <c r="C731" s="166"/>
      <c r="D731" s="166"/>
      <c r="F731"/>
      <c r="G731"/>
      <c r="H731"/>
      <c r="I731"/>
      <c r="J731"/>
    </row>
    <row r="732" spans="1:10" s="105" customFormat="1" ht="12.75">
      <c r="A732"/>
      <c r="B732" s="166"/>
      <c r="C732" s="166"/>
      <c r="D732" s="166"/>
      <c r="F732"/>
      <c r="G732"/>
      <c r="H732"/>
      <c r="I732"/>
      <c r="J732"/>
    </row>
    <row r="733" spans="1:10" s="105" customFormat="1" ht="12.75">
      <c r="A733"/>
      <c r="B733" s="166"/>
      <c r="C733" s="166"/>
      <c r="D733" s="166"/>
      <c r="F733"/>
      <c r="G733"/>
      <c r="H733"/>
      <c r="I733"/>
      <c r="J733"/>
    </row>
    <row r="734" spans="1:10" s="105" customFormat="1" ht="12.75">
      <c r="A734"/>
      <c r="B734" s="166"/>
      <c r="C734" s="166"/>
      <c r="D734" s="166"/>
      <c r="F734"/>
      <c r="G734"/>
      <c r="H734"/>
      <c r="I734"/>
      <c r="J734"/>
    </row>
    <row r="735" spans="1:10" s="105" customFormat="1" ht="12.75">
      <c r="A735"/>
      <c r="B735" s="166"/>
      <c r="C735" s="166"/>
      <c r="D735" s="166"/>
      <c r="F735"/>
      <c r="G735"/>
      <c r="H735"/>
      <c r="I735"/>
      <c r="J735"/>
    </row>
    <row r="736" spans="1:10" s="105" customFormat="1" ht="12.75">
      <c r="A736"/>
      <c r="B736" s="166"/>
      <c r="C736" s="166"/>
      <c r="D736" s="166"/>
      <c r="F736"/>
      <c r="G736"/>
      <c r="H736"/>
      <c r="I736"/>
      <c r="J736"/>
    </row>
    <row r="737" spans="1:10" s="105" customFormat="1" ht="12.75">
      <c r="A737"/>
      <c r="B737" s="166"/>
      <c r="C737" s="166"/>
      <c r="D737" s="166"/>
      <c r="F737"/>
      <c r="G737"/>
      <c r="H737"/>
      <c r="I737"/>
      <c r="J737"/>
    </row>
    <row r="738" spans="1:10" s="105" customFormat="1" ht="12.75">
      <c r="A738"/>
      <c r="B738" s="166"/>
      <c r="C738" s="166"/>
      <c r="D738" s="166"/>
      <c r="F738"/>
      <c r="G738"/>
      <c r="H738"/>
      <c r="I738"/>
      <c r="J738"/>
    </row>
    <row r="739" spans="1:10" s="105" customFormat="1" ht="12.75">
      <c r="A739"/>
      <c r="B739" s="166"/>
      <c r="C739" s="166"/>
      <c r="D739" s="166"/>
      <c r="F739"/>
      <c r="G739"/>
      <c r="H739"/>
      <c r="I739"/>
      <c r="J739"/>
    </row>
    <row r="740" spans="1:10" s="105" customFormat="1" ht="12.75">
      <c r="A740"/>
      <c r="B740" s="166"/>
      <c r="C740" s="166"/>
      <c r="D740" s="166"/>
      <c r="F740"/>
      <c r="G740"/>
      <c r="H740"/>
      <c r="I740"/>
      <c r="J740"/>
    </row>
    <row r="741" spans="1:10" s="105" customFormat="1" ht="12.75">
      <c r="A741"/>
      <c r="B741" s="166"/>
      <c r="C741" s="166"/>
      <c r="D741" s="166"/>
      <c r="F741"/>
      <c r="G741"/>
      <c r="H741"/>
      <c r="I741"/>
      <c r="J741"/>
    </row>
    <row r="742" spans="1:10" s="105" customFormat="1" ht="12.75">
      <c r="A742"/>
      <c r="B742" s="166"/>
      <c r="C742" s="166"/>
      <c r="D742" s="166"/>
      <c r="F742"/>
      <c r="G742"/>
      <c r="H742"/>
      <c r="I742"/>
      <c r="J742"/>
    </row>
    <row r="743" spans="1:10" s="105" customFormat="1" ht="12.75">
      <c r="A743"/>
      <c r="B743" s="166"/>
      <c r="C743" s="166"/>
      <c r="D743" s="166"/>
      <c r="F743"/>
      <c r="G743"/>
      <c r="H743"/>
      <c r="I743"/>
      <c r="J743"/>
    </row>
    <row r="744" spans="1:10" s="105" customFormat="1" ht="12.75">
      <c r="A744"/>
      <c r="B744" s="166"/>
      <c r="C744" s="166"/>
      <c r="D744" s="166"/>
      <c r="F744"/>
      <c r="G744"/>
      <c r="H744"/>
      <c r="I744"/>
      <c r="J744"/>
    </row>
    <row r="745" spans="1:10" s="105" customFormat="1" ht="12.75">
      <c r="A745"/>
      <c r="B745" s="166"/>
      <c r="C745" s="166"/>
      <c r="D745" s="166"/>
      <c r="F745"/>
      <c r="G745"/>
      <c r="H745"/>
      <c r="I745"/>
      <c r="J745"/>
    </row>
    <row r="746" spans="1:10" s="105" customFormat="1" ht="12.75">
      <c r="A746"/>
      <c r="B746" s="166"/>
      <c r="C746" s="166"/>
      <c r="D746" s="166"/>
      <c r="F746"/>
      <c r="G746"/>
      <c r="H746"/>
      <c r="I746"/>
      <c r="J746"/>
    </row>
    <row r="747" spans="1:10" s="105" customFormat="1" ht="12.75">
      <c r="A747"/>
      <c r="B747" s="166"/>
      <c r="C747" s="166"/>
      <c r="D747" s="166"/>
      <c r="F747"/>
      <c r="G747"/>
      <c r="H747"/>
      <c r="I747"/>
      <c r="J747"/>
    </row>
    <row r="748" spans="1:10" s="105" customFormat="1" ht="12.75">
      <c r="A748"/>
      <c r="B748" s="166"/>
      <c r="C748" s="166"/>
      <c r="D748" s="166"/>
      <c r="F748"/>
      <c r="G748"/>
      <c r="H748"/>
      <c r="I748"/>
      <c r="J748"/>
    </row>
    <row r="749" spans="1:10" s="105" customFormat="1" ht="12.75">
      <c r="A749"/>
      <c r="B749" s="166"/>
      <c r="C749" s="166"/>
      <c r="D749" s="166"/>
      <c r="F749"/>
      <c r="G749"/>
      <c r="H749"/>
      <c r="I749"/>
      <c r="J749"/>
    </row>
    <row r="750" spans="1:10" s="105" customFormat="1" ht="12.75">
      <c r="A750"/>
      <c r="B750" s="166"/>
      <c r="C750" s="166"/>
      <c r="D750" s="166"/>
      <c r="F750"/>
      <c r="G750"/>
      <c r="H750"/>
      <c r="I750"/>
      <c r="J750"/>
    </row>
    <row r="751" spans="1:10" s="105" customFormat="1" ht="12.75">
      <c r="A751"/>
      <c r="B751" s="166"/>
      <c r="C751" s="166"/>
      <c r="D751" s="166"/>
      <c r="F751"/>
      <c r="G751"/>
      <c r="H751"/>
      <c r="I751"/>
      <c r="J751"/>
    </row>
    <row r="752" spans="1:10" s="105" customFormat="1" ht="12.75">
      <c r="A752"/>
      <c r="B752" s="166"/>
      <c r="C752" s="166"/>
      <c r="D752" s="166"/>
      <c r="F752"/>
      <c r="G752"/>
      <c r="H752"/>
      <c r="I752"/>
      <c r="J752"/>
    </row>
    <row r="753" spans="1:10" s="105" customFormat="1" ht="12.75">
      <c r="A753"/>
      <c r="B753" s="166"/>
      <c r="C753" s="166"/>
      <c r="D753" s="166"/>
      <c r="F753"/>
      <c r="G753"/>
      <c r="H753"/>
      <c r="I753"/>
      <c r="J753"/>
    </row>
    <row r="754" spans="1:10" s="105" customFormat="1" ht="12.75">
      <c r="A754"/>
      <c r="B754" s="166"/>
      <c r="C754" s="166"/>
      <c r="D754" s="166"/>
      <c r="F754"/>
      <c r="G754"/>
      <c r="H754"/>
      <c r="I754"/>
      <c r="J754"/>
    </row>
    <row r="755" spans="1:10" s="105" customFormat="1" ht="12.75">
      <c r="A755"/>
      <c r="B755" s="166"/>
      <c r="C755" s="166"/>
      <c r="D755" s="166"/>
      <c r="F755"/>
      <c r="G755"/>
      <c r="H755"/>
      <c r="I755"/>
      <c r="J755"/>
    </row>
    <row r="756" spans="1:10" s="105" customFormat="1" ht="12.75">
      <c r="A756"/>
      <c r="B756" s="166"/>
      <c r="C756" s="166"/>
      <c r="D756" s="166"/>
      <c r="F756"/>
      <c r="G756"/>
      <c r="H756"/>
      <c r="I756"/>
      <c r="J756"/>
    </row>
    <row r="757" spans="1:10" s="105" customFormat="1" ht="12.75">
      <c r="A757"/>
      <c r="B757" s="166"/>
      <c r="C757" s="166"/>
      <c r="D757" s="166"/>
      <c r="F757"/>
      <c r="G757"/>
      <c r="H757"/>
      <c r="I757"/>
      <c r="J757"/>
    </row>
    <row r="758" spans="1:10" s="105" customFormat="1" ht="12.75">
      <c r="A758"/>
      <c r="B758" s="166"/>
      <c r="C758" s="166"/>
      <c r="D758" s="166"/>
      <c r="F758"/>
      <c r="G758"/>
      <c r="H758"/>
      <c r="I758"/>
      <c r="J758"/>
    </row>
    <row r="759" spans="1:10" s="105" customFormat="1" ht="12.75">
      <c r="A759"/>
      <c r="B759" s="166"/>
      <c r="C759" s="166"/>
      <c r="D759" s="166"/>
      <c r="F759"/>
      <c r="G759"/>
      <c r="H759"/>
      <c r="I759"/>
      <c r="J759"/>
    </row>
    <row r="760" spans="1:10" s="105" customFormat="1" ht="12.75">
      <c r="A760"/>
      <c r="B760" s="166"/>
      <c r="C760" s="166"/>
      <c r="D760" s="166"/>
      <c r="F760"/>
      <c r="G760"/>
      <c r="H760"/>
      <c r="I760"/>
      <c r="J760"/>
    </row>
    <row r="761" spans="1:10" s="105" customFormat="1" ht="12.75">
      <c r="A761"/>
      <c r="B761" s="166"/>
      <c r="C761" s="166"/>
      <c r="D761" s="166"/>
      <c r="F761"/>
      <c r="G761"/>
      <c r="H761"/>
      <c r="I761"/>
      <c r="J761"/>
    </row>
    <row r="762" spans="1:10" s="105" customFormat="1" ht="12.75">
      <c r="A762"/>
      <c r="B762" s="166"/>
      <c r="C762" s="166"/>
      <c r="D762" s="166"/>
      <c r="F762"/>
      <c r="G762"/>
      <c r="H762"/>
      <c r="I762"/>
      <c r="J762"/>
    </row>
    <row r="763" spans="1:10" s="105" customFormat="1" ht="12.75">
      <c r="A763"/>
      <c r="B763" s="166"/>
      <c r="C763" s="166"/>
      <c r="D763" s="166"/>
      <c r="F763"/>
      <c r="G763"/>
      <c r="H763"/>
      <c r="I763"/>
      <c r="J763"/>
    </row>
    <row r="764" spans="1:10" s="105" customFormat="1" ht="12.75">
      <c r="A764"/>
      <c r="B764" s="166"/>
      <c r="C764" s="166"/>
      <c r="D764" s="166"/>
      <c r="F764"/>
      <c r="G764"/>
      <c r="H764"/>
      <c r="I764"/>
      <c r="J764"/>
    </row>
    <row r="765" spans="1:10" s="105" customFormat="1" ht="12.75">
      <c r="A765"/>
      <c r="B765" s="166"/>
      <c r="C765" s="166"/>
      <c r="D765" s="166"/>
      <c r="F765"/>
      <c r="G765"/>
      <c r="H765"/>
      <c r="I765"/>
      <c r="J765"/>
    </row>
    <row r="766" spans="1:10" s="105" customFormat="1" ht="12.75">
      <c r="A766"/>
      <c r="B766" s="166"/>
      <c r="C766" s="166"/>
      <c r="D766" s="166"/>
      <c r="F766"/>
      <c r="G766"/>
      <c r="H766"/>
      <c r="I766"/>
      <c r="J766"/>
    </row>
    <row r="767" spans="1:10" s="105" customFormat="1" ht="12.75">
      <c r="A767"/>
      <c r="B767" s="166"/>
      <c r="C767" s="166"/>
      <c r="D767" s="166"/>
      <c r="F767"/>
      <c r="G767"/>
      <c r="H767"/>
      <c r="I767"/>
      <c r="J767"/>
    </row>
    <row r="768" spans="1:10" s="105" customFormat="1" ht="12.75">
      <c r="A768"/>
      <c r="B768" s="166"/>
      <c r="C768" s="166"/>
      <c r="D768" s="166"/>
      <c r="F768"/>
      <c r="G768"/>
      <c r="H768"/>
      <c r="I768"/>
      <c r="J768"/>
    </row>
    <row r="769" spans="1:10" s="105" customFormat="1" ht="12.75">
      <c r="A769"/>
      <c r="B769" s="166"/>
      <c r="C769" s="166"/>
      <c r="D769" s="166"/>
      <c r="F769"/>
      <c r="G769"/>
      <c r="H769"/>
      <c r="I769"/>
      <c r="J769"/>
    </row>
    <row r="770" spans="1:10" s="105" customFormat="1" ht="12.75">
      <c r="A770"/>
      <c r="B770" s="166"/>
      <c r="C770" s="166"/>
      <c r="D770" s="166"/>
      <c r="F770"/>
      <c r="G770"/>
      <c r="H770"/>
      <c r="I770"/>
      <c r="J770"/>
    </row>
    <row r="771" spans="1:10" s="105" customFormat="1" ht="12.75">
      <c r="A771"/>
      <c r="B771" s="166"/>
      <c r="C771" s="166"/>
      <c r="D771" s="166"/>
      <c r="F771"/>
      <c r="G771"/>
      <c r="H771"/>
      <c r="I771"/>
      <c r="J771"/>
    </row>
    <row r="772" spans="1:10" s="105" customFormat="1" ht="12.75">
      <c r="A772"/>
      <c r="B772" s="166"/>
      <c r="C772" s="166"/>
      <c r="D772" s="166"/>
      <c r="F772"/>
      <c r="G772"/>
      <c r="H772"/>
      <c r="I772"/>
      <c r="J772"/>
    </row>
    <row r="773" spans="1:10" s="105" customFormat="1" ht="12.75">
      <c r="A773"/>
      <c r="B773" s="166"/>
      <c r="C773" s="166"/>
      <c r="D773" s="166"/>
      <c r="F773"/>
      <c r="G773"/>
      <c r="H773"/>
      <c r="I773"/>
      <c r="J773"/>
    </row>
    <row r="774" spans="1:10" s="105" customFormat="1" ht="12.75">
      <c r="A774"/>
      <c r="B774" s="166"/>
      <c r="C774" s="166"/>
      <c r="D774" s="166"/>
      <c r="F774"/>
      <c r="G774"/>
      <c r="H774"/>
      <c r="I774"/>
      <c r="J774"/>
    </row>
    <row r="775" spans="1:10" s="105" customFormat="1" ht="12.75">
      <c r="A775"/>
      <c r="B775" s="166"/>
      <c r="C775" s="166"/>
      <c r="D775" s="166"/>
      <c r="F775"/>
      <c r="G775"/>
      <c r="H775"/>
      <c r="I775"/>
      <c r="J775"/>
    </row>
    <row r="776" spans="1:10" s="105" customFormat="1" ht="12.75">
      <c r="A776"/>
      <c r="B776" s="166"/>
      <c r="C776" s="166"/>
      <c r="D776" s="166"/>
      <c r="F776"/>
      <c r="G776"/>
      <c r="H776"/>
      <c r="I776"/>
      <c r="J776"/>
    </row>
    <row r="777" spans="1:10" s="105" customFormat="1" ht="12.75">
      <c r="A777"/>
      <c r="B777" s="166"/>
      <c r="C777" s="166"/>
      <c r="D777" s="166"/>
      <c r="F777"/>
      <c r="G777"/>
      <c r="H777"/>
      <c r="I777"/>
      <c r="J777"/>
    </row>
    <row r="778" spans="1:10" s="105" customFormat="1" ht="12.75">
      <c r="A778"/>
      <c r="B778" s="166"/>
      <c r="C778" s="166"/>
      <c r="D778" s="166"/>
      <c r="F778"/>
      <c r="G778"/>
      <c r="H778"/>
      <c r="I778"/>
      <c r="J778"/>
    </row>
    <row r="779" spans="1:10" s="105" customFormat="1" ht="12.75">
      <c r="A779"/>
      <c r="B779" s="166"/>
      <c r="C779" s="166"/>
      <c r="D779" s="166"/>
      <c r="F779"/>
      <c r="G779"/>
      <c r="H779"/>
      <c r="I779"/>
      <c r="J779"/>
    </row>
    <row r="780" spans="1:10" s="105" customFormat="1" ht="12.75">
      <c r="A780"/>
      <c r="B780" s="166"/>
      <c r="C780" s="166"/>
      <c r="D780" s="166"/>
      <c r="F780"/>
      <c r="G780"/>
      <c r="H780"/>
      <c r="I780"/>
      <c r="J780"/>
    </row>
    <row r="781" spans="1:10" s="105" customFormat="1" ht="12.75">
      <c r="A781"/>
      <c r="B781" s="166"/>
      <c r="C781" s="166"/>
      <c r="D781" s="166"/>
      <c r="F781"/>
      <c r="G781"/>
      <c r="H781"/>
      <c r="I781"/>
      <c r="J781"/>
    </row>
    <row r="782" spans="1:10" s="105" customFormat="1" ht="12.75">
      <c r="A782"/>
      <c r="B782" s="166"/>
      <c r="C782" s="166"/>
      <c r="D782" s="166"/>
      <c r="F782"/>
      <c r="G782"/>
      <c r="H782"/>
      <c r="I782"/>
      <c r="J782"/>
    </row>
    <row r="783" spans="1:10" s="105" customFormat="1" ht="12.75">
      <c r="A783"/>
      <c r="B783" s="166"/>
      <c r="C783" s="166"/>
      <c r="D783" s="166"/>
      <c r="F783"/>
      <c r="G783"/>
      <c r="H783"/>
      <c r="I783"/>
      <c r="J783"/>
    </row>
    <row r="784" spans="1:10" s="105" customFormat="1" ht="12.75">
      <c r="A784"/>
      <c r="B784" s="166"/>
      <c r="C784" s="166"/>
      <c r="D784" s="166"/>
      <c r="F784"/>
      <c r="G784"/>
      <c r="H784"/>
      <c r="I784"/>
      <c r="J784"/>
    </row>
    <row r="785" spans="1:10" s="105" customFormat="1" ht="12.75">
      <c r="A785"/>
      <c r="B785" s="166"/>
      <c r="C785" s="166"/>
      <c r="D785" s="166"/>
      <c r="F785"/>
      <c r="G785"/>
      <c r="H785"/>
      <c r="I785"/>
      <c r="J785"/>
    </row>
    <row r="786" spans="1:10" s="105" customFormat="1" ht="12.75">
      <c r="A786"/>
      <c r="B786" s="166"/>
      <c r="C786" s="166"/>
      <c r="D786" s="166"/>
      <c r="F786"/>
      <c r="G786"/>
      <c r="H786"/>
      <c r="I786"/>
      <c r="J786"/>
    </row>
    <row r="787" spans="1:10" s="105" customFormat="1" ht="12.75">
      <c r="A787"/>
      <c r="B787" s="166"/>
      <c r="C787" s="166"/>
      <c r="D787" s="166"/>
      <c r="F787"/>
      <c r="G787"/>
      <c r="H787"/>
      <c r="I787"/>
      <c r="J787"/>
    </row>
    <row r="788" spans="1:10" s="105" customFormat="1" ht="12.75">
      <c r="A788"/>
      <c r="B788" s="166"/>
      <c r="C788" s="166"/>
      <c r="D788" s="166"/>
      <c r="F788"/>
      <c r="G788"/>
      <c r="H788"/>
      <c r="I788"/>
      <c r="J788"/>
    </row>
    <row r="789" spans="1:10" s="105" customFormat="1" ht="12.75">
      <c r="A789"/>
      <c r="B789" s="166"/>
      <c r="C789" s="166"/>
      <c r="D789" s="166"/>
      <c r="F789"/>
      <c r="G789"/>
      <c r="H789"/>
      <c r="I789"/>
      <c r="J789"/>
    </row>
    <row r="790" spans="1:10" s="105" customFormat="1" ht="12.75">
      <c r="A790"/>
      <c r="B790" s="166"/>
      <c r="C790" s="166"/>
      <c r="D790" s="166"/>
      <c r="F790"/>
      <c r="G790"/>
      <c r="H790"/>
      <c r="I790"/>
      <c r="J790"/>
    </row>
    <row r="791" spans="1:10" s="105" customFormat="1" ht="12.75">
      <c r="A791"/>
      <c r="B791" s="166"/>
      <c r="C791" s="166"/>
      <c r="D791" s="166"/>
      <c r="F791"/>
      <c r="G791"/>
      <c r="H791"/>
      <c r="I791"/>
      <c r="J791"/>
    </row>
    <row r="792" spans="1:10" s="105" customFormat="1" ht="12.75">
      <c r="A792"/>
      <c r="B792" s="166"/>
      <c r="C792" s="166"/>
      <c r="D792" s="166"/>
      <c r="F792"/>
      <c r="G792"/>
      <c r="H792"/>
      <c r="I792"/>
      <c r="J792"/>
    </row>
    <row r="793" spans="1:10" s="105" customFormat="1" ht="12.75">
      <c r="A793"/>
      <c r="B793" s="166"/>
      <c r="C793" s="166"/>
      <c r="D793" s="166"/>
      <c r="F793"/>
      <c r="G793"/>
      <c r="H793"/>
      <c r="I793"/>
      <c r="J793"/>
    </row>
    <row r="794" spans="1:10" s="105" customFormat="1" ht="12.75">
      <c r="A794"/>
      <c r="B794" s="166"/>
      <c r="C794" s="166"/>
      <c r="D794" s="166"/>
      <c r="F794"/>
      <c r="G794"/>
      <c r="H794"/>
      <c r="I794"/>
      <c r="J794"/>
    </row>
    <row r="795" spans="1:10" s="105" customFormat="1" ht="12.75">
      <c r="A795"/>
      <c r="B795" s="166"/>
      <c r="C795" s="166"/>
      <c r="D795" s="166"/>
      <c r="F795"/>
      <c r="G795"/>
      <c r="H795"/>
      <c r="I795"/>
      <c r="J795"/>
    </row>
    <row r="796" spans="1:10" s="105" customFormat="1" ht="12.75">
      <c r="A796"/>
      <c r="B796" s="166"/>
      <c r="C796" s="166"/>
      <c r="D796" s="166"/>
      <c r="F796"/>
      <c r="G796"/>
      <c r="H796"/>
      <c r="I796"/>
      <c r="J796"/>
    </row>
    <row r="797" spans="1:10" s="105" customFormat="1" ht="12.75">
      <c r="A797"/>
      <c r="B797" s="166"/>
      <c r="C797" s="166"/>
      <c r="D797" s="166"/>
      <c r="F797"/>
      <c r="G797"/>
      <c r="H797"/>
      <c r="I797"/>
      <c r="J797"/>
    </row>
    <row r="798" spans="1:10" s="105" customFormat="1" ht="12.75">
      <c r="A798"/>
      <c r="B798" s="166"/>
      <c r="C798" s="166"/>
      <c r="D798" s="166"/>
      <c r="F798"/>
      <c r="G798"/>
      <c r="H798"/>
      <c r="I798"/>
      <c r="J798"/>
    </row>
    <row r="799" spans="1:10" s="105" customFormat="1" ht="12.75">
      <c r="A799"/>
      <c r="B799" s="166"/>
      <c r="C799" s="166"/>
      <c r="D799" s="166"/>
      <c r="F799"/>
      <c r="G799"/>
      <c r="H799"/>
      <c r="I799"/>
      <c r="J799"/>
    </row>
    <row r="800" spans="1:10" s="105" customFormat="1" ht="12.75">
      <c r="A800"/>
      <c r="B800" s="166"/>
      <c r="C800" s="166"/>
      <c r="D800" s="166"/>
      <c r="F800"/>
      <c r="G800"/>
      <c r="H800"/>
      <c r="I800"/>
      <c r="J800"/>
    </row>
    <row r="801" spans="1:10" s="105" customFormat="1" ht="12.75">
      <c r="A801"/>
      <c r="B801" s="166"/>
      <c r="C801" s="166"/>
      <c r="D801" s="166"/>
      <c r="F801"/>
      <c r="G801"/>
      <c r="H801"/>
      <c r="I801"/>
      <c r="J801"/>
    </row>
    <row r="802" spans="1:10" s="105" customFormat="1" ht="12.75">
      <c r="A802"/>
      <c r="B802" s="166"/>
      <c r="C802" s="166"/>
      <c r="D802" s="166"/>
      <c r="F802"/>
      <c r="G802"/>
      <c r="H802"/>
      <c r="I802"/>
      <c r="J802"/>
    </row>
    <row r="803" spans="1:10" s="105" customFormat="1" ht="12.75">
      <c r="A803"/>
      <c r="B803" s="166"/>
      <c r="C803" s="166"/>
      <c r="D803" s="166"/>
      <c r="F803"/>
      <c r="G803"/>
      <c r="H803"/>
      <c r="I803"/>
      <c r="J803"/>
    </row>
    <row r="804" spans="1:10" s="105" customFormat="1" ht="12.75">
      <c r="A804"/>
      <c r="B804" s="166"/>
      <c r="C804" s="166"/>
      <c r="D804" s="166"/>
      <c r="F804"/>
      <c r="G804"/>
      <c r="H804"/>
      <c r="I804"/>
      <c r="J804"/>
    </row>
    <row r="805" spans="1:10" s="105" customFormat="1" ht="12.75">
      <c r="A805"/>
      <c r="B805" s="166"/>
      <c r="C805" s="166"/>
      <c r="D805" s="166"/>
      <c r="F805"/>
      <c r="G805"/>
      <c r="H805"/>
      <c r="I805"/>
      <c r="J805"/>
    </row>
    <row r="806" spans="1:10" s="105" customFormat="1" ht="12.75">
      <c r="A806"/>
      <c r="B806" s="166"/>
      <c r="C806" s="166"/>
      <c r="D806" s="166"/>
      <c r="F806"/>
      <c r="G806"/>
      <c r="H806"/>
      <c r="I806"/>
      <c r="J806"/>
    </row>
    <row r="807" spans="1:10" s="105" customFormat="1" ht="12.75">
      <c r="A807"/>
      <c r="B807" s="166"/>
      <c r="C807" s="166"/>
      <c r="D807" s="166"/>
      <c r="F807"/>
      <c r="G807"/>
      <c r="H807"/>
      <c r="I807"/>
      <c r="J807"/>
    </row>
    <row r="808" spans="1:10" s="105" customFormat="1" ht="12.75">
      <c r="A808"/>
      <c r="B808" s="166"/>
      <c r="C808" s="166"/>
      <c r="D808" s="166"/>
      <c r="F808"/>
      <c r="G808"/>
      <c r="H808"/>
      <c r="I808"/>
      <c r="J808"/>
    </row>
    <row r="809" spans="1:10" s="105" customFormat="1" ht="12.75">
      <c r="A809"/>
      <c r="B809" s="166"/>
      <c r="C809" s="166"/>
      <c r="D809" s="166"/>
      <c r="F809"/>
      <c r="G809"/>
      <c r="H809"/>
      <c r="I809"/>
      <c r="J809"/>
    </row>
    <row r="810" spans="1:10" s="105" customFormat="1" ht="12.75">
      <c r="A810"/>
      <c r="B810" s="166"/>
      <c r="C810" s="166"/>
      <c r="D810" s="166"/>
      <c r="F810"/>
      <c r="G810"/>
      <c r="H810"/>
      <c r="I810"/>
      <c r="J810"/>
    </row>
    <row r="811" spans="1:10" s="105" customFormat="1" ht="12.75">
      <c r="A811"/>
      <c r="B811" s="166"/>
      <c r="C811" s="166"/>
      <c r="D811" s="166"/>
      <c r="F811"/>
      <c r="G811"/>
      <c r="H811"/>
      <c r="I811"/>
      <c r="J811"/>
    </row>
    <row r="812" spans="1:10" s="105" customFormat="1" ht="12.75">
      <c r="A812"/>
      <c r="B812" s="166"/>
      <c r="C812" s="166"/>
      <c r="D812" s="166"/>
      <c r="F812"/>
      <c r="G812"/>
      <c r="H812"/>
      <c r="I812"/>
      <c r="J812"/>
    </row>
    <row r="813" spans="1:10" s="105" customFormat="1" ht="12.75">
      <c r="A813"/>
      <c r="B813" s="166"/>
      <c r="C813" s="166"/>
      <c r="D813" s="166"/>
      <c r="F813"/>
      <c r="G813"/>
      <c r="H813"/>
      <c r="I813"/>
      <c r="J813"/>
    </row>
    <row r="814" spans="1:10" s="105" customFormat="1" ht="12.75">
      <c r="A814"/>
      <c r="B814" s="166"/>
      <c r="C814" s="166"/>
      <c r="D814" s="166"/>
      <c r="F814"/>
      <c r="G814"/>
      <c r="H814"/>
      <c r="I814"/>
      <c r="J814"/>
    </row>
    <row r="815" spans="1:10" s="105" customFormat="1" ht="12.75">
      <c r="A815"/>
      <c r="B815" s="166"/>
      <c r="C815" s="166"/>
      <c r="D815" s="166"/>
      <c r="F815"/>
      <c r="G815"/>
      <c r="H815"/>
      <c r="I815"/>
      <c r="J815"/>
    </row>
    <row r="816" spans="1:10" s="105" customFormat="1" ht="12.75">
      <c r="A816"/>
      <c r="B816" s="166"/>
      <c r="C816" s="166"/>
      <c r="D816" s="166"/>
      <c r="F816"/>
      <c r="G816"/>
      <c r="H816"/>
      <c r="I816"/>
      <c r="J816"/>
    </row>
    <row r="817" spans="1:10" s="105" customFormat="1" ht="12.75">
      <c r="A817"/>
      <c r="B817" s="166"/>
      <c r="C817" s="166"/>
      <c r="D817" s="166"/>
      <c r="F817"/>
      <c r="G817"/>
      <c r="H817"/>
      <c r="I817"/>
      <c r="J817"/>
    </row>
    <row r="818" spans="1:10" s="105" customFormat="1" ht="12.75">
      <c r="A818"/>
      <c r="B818" s="166"/>
      <c r="C818" s="166"/>
      <c r="D818" s="166"/>
      <c r="F818"/>
      <c r="G818"/>
      <c r="H818"/>
      <c r="I818"/>
      <c r="J818"/>
    </row>
    <row r="819" spans="1:10" s="105" customFormat="1" ht="12.75">
      <c r="A819"/>
      <c r="B819" s="166"/>
      <c r="C819" s="166"/>
      <c r="D819" s="166"/>
      <c r="F819"/>
      <c r="G819"/>
      <c r="H819"/>
      <c r="I819"/>
      <c r="J819"/>
    </row>
    <row r="820" spans="1:10" s="105" customFormat="1" ht="12.75">
      <c r="A820"/>
      <c r="B820" s="166"/>
      <c r="C820" s="166"/>
      <c r="D820" s="166"/>
      <c r="F820"/>
      <c r="G820"/>
      <c r="H820"/>
      <c r="I820"/>
      <c r="J820"/>
    </row>
    <row r="821" spans="1:10" s="105" customFormat="1" ht="12.75">
      <c r="A821"/>
      <c r="B821" s="166"/>
      <c r="C821" s="166"/>
      <c r="D821" s="166"/>
      <c r="F821"/>
      <c r="G821"/>
      <c r="H821"/>
      <c r="I821"/>
      <c r="J821"/>
    </row>
    <row r="822" spans="1:10" s="105" customFormat="1" ht="12.75">
      <c r="A822"/>
      <c r="B822" s="166"/>
      <c r="C822" s="166"/>
      <c r="D822" s="166"/>
      <c r="F822"/>
      <c r="G822"/>
      <c r="H822"/>
      <c r="I822"/>
      <c r="J822"/>
    </row>
    <row r="823" spans="1:10" s="105" customFormat="1" ht="12.75">
      <c r="A823"/>
      <c r="B823" s="166"/>
      <c r="C823" s="166"/>
      <c r="D823" s="166"/>
      <c r="F823"/>
      <c r="G823"/>
      <c r="H823"/>
      <c r="I823"/>
      <c r="J823"/>
    </row>
    <row r="824" spans="1:10" s="105" customFormat="1" ht="12.75">
      <c r="A824"/>
      <c r="B824" s="166"/>
      <c r="C824" s="166"/>
      <c r="D824" s="166"/>
      <c r="F824"/>
      <c r="G824"/>
      <c r="H824"/>
      <c r="I824"/>
      <c r="J824"/>
    </row>
    <row r="825" spans="1:10" s="105" customFormat="1" ht="12.75">
      <c r="A825"/>
      <c r="B825" s="166"/>
      <c r="C825" s="166"/>
      <c r="D825" s="166"/>
      <c r="F825"/>
      <c r="G825"/>
      <c r="H825"/>
      <c r="I825"/>
      <c r="J825"/>
    </row>
    <row r="826" spans="1:10" s="105" customFormat="1" ht="12.75">
      <c r="A826"/>
      <c r="B826" s="166"/>
      <c r="C826" s="166"/>
      <c r="D826" s="166"/>
      <c r="F826"/>
      <c r="G826"/>
      <c r="H826"/>
      <c r="I826"/>
      <c r="J826"/>
    </row>
    <row r="827" spans="1:10" s="105" customFormat="1" ht="12.75">
      <c r="A827"/>
      <c r="B827" s="166"/>
      <c r="C827" s="166"/>
      <c r="D827" s="166"/>
      <c r="F827"/>
      <c r="G827"/>
      <c r="H827"/>
      <c r="I827"/>
      <c r="J827"/>
    </row>
    <row r="828" spans="1:10" s="105" customFormat="1" ht="12.75">
      <c r="A828"/>
      <c r="B828" s="166"/>
      <c r="C828" s="166"/>
      <c r="D828" s="166"/>
      <c r="F828"/>
      <c r="G828"/>
      <c r="H828"/>
      <c r="I828"/>
      <c r="J828"/>
    </row>
    <row r="829" spans="1:10" s="105" customFormat="1" ht="12.75">
      <c r="A829"/>
      <c r="B829" s="166"/>
      <c r="C829" s="166"/>
      <c r="D829" s="166"/>
      <c r="F829"/>
      <c r="G829"/>
      <c r="H829"/>
      <c r="I829"/>
      <c r="J829"/>
    </row>
    <row r="830" spans="1:10" s="105" customFormat="1" ht="12.75">
      <c r="A830"/>
      <c r="B830" s="166"/>
      <c r="C830" s="166"/>
      <c r="D830" s="166"/>
      <c r="F830"/>
      <c r="G830"/>
      <c r="H830"/>
      <c r="I830"/>
      <c r="J830"/>
    </row>
    <row r="831" spans="1:10" s="105" customFormat="1" ht="12.75">
      <c r="A831"/>
      <c r="B831" s="166"/>
      <c r="C831" s="166"/>
      <c r="D831" s="166"/>
      <c r="F831"/>
      <c r="G831"/>
      <c r="H831"/>
      <c r="I831"/>
      <c r="J831"/>
    </row>
    <row r="832" spans="1:10" s="105" customFormat="1" ht="12.75">
      <c r="A832"/>
      <c r="B832" s="166"/>
      <c r="C832" s="166"/>
      <c r="D832" s="166"/>
      <c r="F832"/>
      <c r="G832"/>
      <c r="H832"/>
      <c r="I832"/>
      <c r="J832"/>
    </row>
    <row r="833" spans="1:10" s="105" customFormat="1" ht="12.75">
      <c r="A833"/>
      <c r="B833" s="166"/>
      <c r="C833" s="166"/>
      <c r="D833" s="166"/>
      <c r="F833"/>
      <c r="G833"/>
      <c r="H833"/>
      <c r="I833"/>
      <c r="J833"/>
    </row>
    <row r="834" spans="1:10" s="105" customFormat="1" ht="12.75">
      <c r="A834"/>
      <c r="B834" s="166"/>
      <c r="C834" s="166"/>
      <c r="D834" s="166"/>
      <c r="F834"/>
      <c r="G834"/>
      <c r="H834"/>
      <c r="I834"/>
      <c r="J834"/>
    </row>
    <row r="835" spans="1:10" s="105" customFormat="1" ht="12.75">
      <c r="A835"/>
      <c r="B835" s="166"/>
      <c r="C835" s="166"/>
      <c r="D835" s="166"/>
      <c r="F835"/>
      <c r="G835"/>
      <c r="H835"/>
      <c r="I835"/>
      <c r="J835"/>
    </row>
    <row r="836" spans="1:10" s="105" customFormat="1" ht="12.75">
      <c r="A836"/>
      <c r="B836" s="166"/>
      <c r="C836" s="166"/>
      <c r="D836" s="166"/>
      <c r="F836"/>
      <c r="G836"/>
      <c r="H836"/>
      <c r="I836"/>
      <c r="J836"/>
    </row>
    <row r="837" spans="1:10" s="105" customFormat="1" ht="12.75">
      <c r="A837"/>
      <c r="B837" s="166"/>
      <c r="C837" s="166"/>
      <c r="D837" s="166"/>
      <c r="F837"/>
      <c r="G837"/>
      <c r="H837"/>
      <c r="I837"/>
      <c r="J837"/>
    </row>
    <row r="838" spans="1:10" s="105" customFormat="1" ht="12.75">
      <c r="A838"/>
      <c r="B838" s="166"/>
      <c r="C838" s="166"/>
      <c r="D838" s="166"/>
      <c r="F838"/>
      <c r="G838"/>
      <c r="H838"/>
      <c r="I838"/>
      <c r="J838"/>
    </row>
    <row r="839" spans="1:10" s="105" customFormat="1" ht="12.75">
      <c r="A839"/>
      <c r="B839" s="166"/>
      <c r="C839" s="166"/>
      <c r="D839" s="166"/>
      <c r="F839"/>
      <c r="G839"/>
      <c r="H839"/>
      <c r="I839"/>
      <c r="J839"/>
    </row>
    <row r="840" spans="1:10" s="105" customFormat="1" ht="12.75">
      <c r="A840"/>
      <c r="B840" s="166"/>
      <c r="C840" s="166"/>
      <c r="D840" s="166"/>
      <c r="F840"/>
      <c r="G840"/>
      <c r="H840"/>
      <c r="I840"/>
      <c r="J840"/>
    </row>
    <row r="841" spans="1:10" s="105" customFormat="1" ht="12.75">
      <c r="A841"/>
      <c r="B841" s="166"/>
      <c r="C841" s="166"/>
      <c r="D841" s="166"/>
      <c r="F841"/>
      <c r="G841"/>
      <c r="H841"/>
      <c r="I841"/>
      <c r="J841"/>
    </row>
    <row r="842" spans="1:10" s="105" customFormat="1" ht="12.75">
      <c r="A842"/>
      <c r="B842" s="166"/>
      <c r="C842" s="166"/>
      <c r="D842" s="166"/>
      <c r="F842"/>
      <c r="G842"/>
      <c r="H842"/>
      <c r="I842"/>
      <c r="J842"/>
    </row>
    <row r="843" spans="1:10" s="105" customFormat="1" ht="12.75">
      <c r="A843"/>
      <c r="B843" s="166"/>
      <c r="C843" s="166"/>
      <c r="D843" s="166"/>
      <c r="F843"/>
      <c r="G843"/>
      <c r="H843"/>
      <c r="I843"/>
      <c r="J843"/>
    </row>
    <row r="844" spans="1:10" s="105" customFormat="1" ht="12.75">
      <c r="A844"/>
      <c r="B844" s="166"/>
      <c r="C844" s="166"/>
      <c r="D844" s="166"/>
      <c r="F844"/>
      <c r="G844"/>
      <c r="H844"/>
      <c r="I844"/>
      <c r="J844"/>
    </row>
    <row r="845" spans="1:10" s="105" customFormat="1" ht="12.75">
      <c r="A845"/>
      <c r="B845" s="166"/>
      <c r="C845" s="166"/>
      <c r="D845" s="166"/>
      <c r="F845"/>
      <c r="G845"/>
      <c r="H845"/>
      <c r="I845"/>
      <c r="J845"/>
    </row>
    <row r="846" spans="1:10" s="105" customFormat="1" ht="12.75">
      <c r="A846"/>
      <c r="B846" s="166"/>
      <c r="C846" s="166"/>
      <c r="D846" s="166"/>
      <c r="F846"/>
      <c r="G846"/>
      <c r="H846"/>
      <c r="I846"/>
      <c r="J846"/>
    </row>
    <row r="847" spans="1:10" s="105" customFormat="1" ht="12.75">
      <c r="A847"/>
      <c r="B847" s="166"/>
      <c r="C847" s="166"/>
      <c r="D847" s="166"/>
      <c r="F847"/>
      <c r="G847"/>
      <c r="H847"/>
      <c r="I847"/>
      <c r="J847"/>
    </row>
    <row r="848" spans="1:10" s="105" customFormat="1" ht="12.75">
      <c r="A848"/>
      <c r="B848" s="166"/>
      <c r="C848" s="166"/>
      <c r="D848" s="166"/>
      <c r="F848"/>
      <c r="G848"/>
      <c r="H848"/>
      <c r="I848"/>
      <c r="J848"/>
    </row>
    <row r="849" spans="1:10" s="105" customFormat="1" ht="12.75">
      <c r="A849"/>
      <c r="B849" s="166"/>
      <c r="C849" s="166"/>
      <c r="D849" s="166"/>
      <c r="F849"/>
      <c r="G849"/>
      <c r="H849"/>
      <c r="I849"/>
      <c r="J849"/>
    </row>
    <row r="850" spans="1:10" s="105" customFormat="1" ht="12.75">
      <c r="A850"/>
      <c r="B850" s="166"/>
      <c r="C850" s="166"/>
      <c r="D850" s="166"/>
      <c r="F850"/>
      <c r="G850"/>
      <c r="H850"/>
      <c r="I850"/>
      <c r="J850"/>
    </row>
    <row r="851" spans="1:10" s="105" customFormat="1" ht="12.75">
      <c r="A851"/>
      <c r="B851" s="166"/>
      <c r="C851" s="166"/>
      <c r="D851" s="166"/>
      <c r="F851"/>
      <c r="G851"/>
      <c r="H851"/>
      <c r="I851"/>
      <c r="J851"/>
    </row>
    <row r="852" spans="1:10" s="105" customFormat="1" ht="12.75">
      <c r="A852"/>
      <c r="B852" s="166"/>
      <c r="C852" s="166"/>
      <c r="D852" s="166"/>
      <c r="F852"/>
      <c r="G852"/>
      <c r="H852"/>
      <c r="I852"/>
      <c r="J852"/>
    </row>
    <row r="853" spans="1:10" s="105" customFormat="1" ht="12.75">
      <c r="A853"/>
      <c r="B853" s="166"/>
      <c r="C853" s="166"/>
      <c r="D853" s="166"/>
      <c r="F853"/>
      <c r="G853"/>
      <c r="H853"/>
      <c r="I853"/>
      <c r="J853"/>
    </row>
    <row r="854" spans="1:10" s="105" customFormat="1" ht="12.75">
      <c r="A854"/>
      <c r="B854" s="166"/>
      <c r="C854" s="166"/>
      <c r="D854" s="166"/>
      <c r="F854"/>
      <c r="G854"/>
      <c r="H854"/>
      <c r="I854"/>
      <c r="J854"/>
    </row>
    <row r="855" spans="1:10" s="105" customFormat="1" ht="12.75">
      <c r="A855"/>
      <c r="B855" s="166"/>
      <c r="C855" s="166"/>
      <c r="D855" s="166"/>
      <c r="F855"/>
      <c r="G855"/>
      <c r="H855"/>
      <c r="I855"/>
      <c r="J855"/>
    </row>
    <row r="856" spans="1:10" s="105" customFormat="1" ht="12.75">
      <c r="A856"/>
      <c r="B856" s="166"/>
      <c r="C856" s="166"/>
      <c r="D856" s="166"/>
      <c r="F856"/>
      <c r="G856"/>
      <c r="H856"/>
      <c r="I856"/>
      <c r="J856"/>
    </row>
    <row r="857" spans="1:10" s="105" customFormat="1" ht="12.75">
      <c r="A857"/>
      <c r="B857" s="166"/>
      <c r="C857" s="166"/>
      <c r="D857" s="166"/>
      <c r="F857"/>
      <c r="G857"/>
      <c r="H857"/>
      <c r="I857"/>
      <c r="J857"/>
    </row>
    <row r="858" spans="1:10" s="105" customFormat="1" ht="12.75">
      <c r="A858"/>
      <c r="B858" s="166"/>
      <c r="C858" s="166"/>
      <c r="D858" s="166"/>
      <c r="F858"/>
      <c r="G858"/>
      <c r="H858"/>
      <c r="I858"/>
      <c r="J858"/>
    </row>
    <row r="859" spans="1:10" s="105" customFormat="1" ht="12.75">
      <c r="A859"/>
      <c r="B859" s="166"/>
      <c r="C859" s="166"/>
      <c r="D859" s="166"/>
      <c r="F859"/>
      <c r="G859"/>
      <c r="H859"/>
      <c r="I859"/>
      <c r="J859"/>
    </row>
    <row r="860" spans="1:10" s="105" customFormat="1" ht="12.75">
      <c r="A860"/>
      <c r="B860" s="166"/>
      <c r="C860" s="166"/>
      <c r="D860" s="166"/>
      <c r="F860"/>
      <c r="G860"/>
      <c r="H860"/>
      <c r="I860"/>
      <c r="J860"/>
    </row>
    <row r="861" spans="1:10" s="105" customFormat="1" ht="12.75">
      <c r="A861"/>
      <c r="B861" s="166"/>
      <c r="C861" s="166"/>
      <c r="D861" s="166"/>
      <c r="F861"/>
      <c r="G861"/>
      <c r="H861"/>
      <c r="I861"/>
      <c r="J861"/>
    </row>
    <row r="862" spans="1:10" s="105" customFormat="1" ht="12.75">
      <c r="A862"/>
      <c r="B862" s="166"/>
      <c r="C862" s="166"/>
      <c r="D862" s="166"/>
      <c r="F862"/>
      <c r="G862"/>
      <c r="H862"/>
      <c r="I862"/>
      <c r="J862"/>
    </row>
    <row r="863" spans="1:10" s="105" customFormat="1" ht="12.75">
      <c r="A863"/>
      <c r="B863" s="166"/>
      <c r="C863" s="166"/>
      <c r="D863" s="166"/>
      <c r="F863"/>
      <c r="G863"/>
      <c r="H863"/>
      <c r="I863"/>
      <c r="J863"/>
    </row>
    <row r="864" spans="1:10" s="105" customFormat="1" ht="12.75">
      <c r="A864"/>
      <c r="B864" s="166"/>
      <c r="C864" s="166"/>
      <c r="D864" s="166"/>
      <c r="F864"/>
      <c r="G864"/>
      <c r="H864"/>
      <c r="I864"/>
      <c r="J864"/>
    </row>
    <row r="865" spans="1:10" s="105" customFormat="1" ht="12.75">
      <c r="A865"/>
      <c r="B865" s="166"/>
      <c r="C865" s="166"/>
      <c r="D865" s="166"/>
      <c r="F865"/>
      <c r="G865"/>
      <c r="H865"/>
      <c r="I865"/>
      <c r="J865"/>
    </row>
    <row r="866" spans="1:10" s="105" customFormat="1" ht="12.75">
      <c r="A866"/>
      <c r="B866" s="166"/>
      <c r="C866" s="166"/>
      <c r="D866" s="166"/>
      <c r="F866"/>
      <c r="G866"/>
      <c r="H866"/>
      <c r="I866"/>
      <c r="J866"/>
    </row>
    <row r="867" spans="1:10" s="105" customFormat="1" ht="12.75">
      <c r="A867"/>
      <c r="B867" s="166"/>
      <c r="C867" s="166"/>
      <c r="D867" s="166"/>
      <c r="F867"/>
      <c r="G867"/>
      <c r="H867"/>
      <c r="I867"/>
      <c r="J867"/>
    </row>
    <row r="868" spans="1:10" s="105" customFormat="1" ht="12.75">
      <c r="A868"/>
      <c r="B868" s="166"/>
      <c r="C868" s="166"/>
      <c r="D868" s="166"/>
      <c r="F868"/>
      <c r="G868"/>
      <c r="H868"/>
      <c r="I868"/>
      <c r="J868"/>
    </row>
    <row r="869" spans="1:10" s="105" customFormat="1" ht="12.75">
      <c r="A869"/>
      <c r="B869" s="166"/>
      <c r="C869" s="166"/>
      <c r="D869" s="166"/>
      <c r="F869"/>
      <c r="G869"/>
      <c r="H869"/>
      <c r="I869"/>
      <c r="J869"/>
    </row>
    <row r="870" spans="1:10" s="105" customFormat="1" ht="12.75">
      <c r="A870"/>
      <c r="B870" s="166"/>
      <c r="C870" s="166"/>
      <c r="D870" s="166"/>
      <c r="F870"/>
      <c r="G870"/>
      <c r="H870"/>
      <c r="I870"/>
      <c r="J870"/>
    </row>
    <row r="871" spans="1:10" s="105" customFormat="1" ht="12.75">
      <c r="A871"/>
      <c r="B871" s="166"/>
      <c r="C871" s="166"/>
      <c r="D871" s="166"/>
      <c r="F871"/>
      <c r="G871"/>
      <c r="H871"/>
      <c r="I871"/>
      <c r="J871"/>
    </row>
    <row r="872" spans="1:10" s="105" customFormat="1" ht="12.75">
      <c r="A872"/>
      <c r="B872" s="166"/>
      <c r="C872" s="166"/>
      <c r="D872" s="166"/>
      <c r="F872"/>
      <c r="G872"/>
      <c r="H872"/>
      <c r="I872"/>
      <c r="J872"/>
    </row>
    <row r="873" spans="1:10" s="105" customFormat="1" ht="12.75">
      <c r="A873"/>
      <c r="B873" s="166"/>
      <c r="C873" s="166"/>
      <c r="D873" s="166"/>
      <c r="F873"/>
      <c r="G873"/>
      <c r="H873"/>
      <c r="I873"/>
      <c r="J873"/>
    </row>
    <row r="874" spans="1:10" s="105" customFormat="1" ht="12.75">
      <c r="A874"/>
      <c r="B874" s="166"/>
      <c r="C874" s="166"/>
      <c r="D874" s="166"/>
      <c r="F874"/>
      <c r="G874"/>
      <c r="H874"/>
      <c r="I874"/>
      <c r="J874"/>
    </row>
    <row r="875" spans="1:10" s="105" customFormat="1" ht="12.75">
      <c r="A875"/>
      <c r="B875" s="166"/>
      <c r="C875" s="166"/>
      <c r="D875" s="166"/>
      <c r="F875"/>
      <c r="G875"/>
      <c r="H875"/>
      <c r="I875"/>
      <c r="J875"/>
    </row>
    <row r="876" spans="1:10" s="105" customFormat="1" ht="12.75">
      <c r="A876"/>
      <c r="B876" s="166"/>
      <c r="C876" s="166"/>
      <c r="D876" s="166"/>
      <c r="F876"/>
      <c r="G876"/>
      <c r="H876"/>
      <c r="I876"/>
      <c r="J876"/>
    </row>
    <row r="877" spans="1:10" s="105" customFormat="1" ht="12.75">
      <c r="A877"/>
      <c r="B877" s="166"/>
      <c r="C877" s="166"/>
      <c r="D877" s="166"/>
      <c r="F877"/>
      <c r="G877"/>
      <c r="H877"/>
      <c r="I877"/>
      <c r="J877"/>
    </row>
    <row r="878" spans="1:10" s="105" customFormat="1" ht="12.75">
      <c r="A878"/>
      <c r="B878" s="166"/>
      <c r="C878" s="166"/>
      <c r="D878" s="166"/>
      <c r="F878"/>
      <c r="G878"/>
      <c r="H878"/>
      <c r="I878"/>
      <c r="J878"/>
    </row>
    <row r="879" spans="1:10" s="105" customFormat="1" ht="12.75">
      <c r="A879"/>
      <c r="B879" s="166"/>
      <c r="C879" s="166"/>
      <c r="D879" s="166"/>
      <c r="F879"/>
      <c r="G879"/>
      <c r="H879"/>
      <c r="I879"/>
      <c r="J879"/>
    </row>
    <row r="880" spans="1:10" s="105" customFormat="1" ht="12.75">
      <c r="A880"/>
      <c r="B880" s="166"/>
      <c r="C880" s="166"/>
      <c r="D880" s="166"/>
      <c r="F880"/>
      <c r="G880"/>
      <c r="H880"/>
      <c r="I880"/>
      <c r="J880"/>
    </row>
    <row r="881" spans="1:10" s="105" customFormat="1" ht="12.75">
      <c r="A881"/>
      <c r="B881" s="166"/>
      <c r="C881" s="166"/>
      <c r="D881" s="166"/>
      <c r="F881"/>
      <c r="G881"/>
      <c r="H881"/>
      <c r="I881"/>
      <c r="J881"/>
    </row>
    <row r="882" spans="1:10" s="105" customFormat="1" ht="12.75">
      <c r="A882"/>
      <c r="B882" s="166"/>
      <c r="C882" s="166"/>
      <c r="D882" s="166"/>
      <c r="F882"/>
      <c r="G882"/>
      <c r="H882"/>
      <c r="I882"/>
      <c r="J882"/>
    </row>
    <row r="883" spans="1:10" s="105" customFormat="1" ht="12.75">
      <c r="A883"/>
      <c r="B883" s="166"/>
      <c r="C883" s="166"/>
      <c r="D883" s="166"/>
      <c r="F883"/>
      <c r="G883"/>
      <c r="H883"/>
      <c r="I883"/>
      <c r="J883"/>
    </row>
    <row r="884" spans="1:10" s="105" customFormat="1" ht="12.75">
      <c r="A884"/>
      <c r="B884" s="166"/>
      <c r="C884" s="166"/>
      <c r="D884" s="166"/>
      <c r="F884"/>
      <c r="G884"/>
      <c r="H884"/>
      <c r="I884"/>
      <c r="J884"/>
    </row>
    <row r="885" spans="1:10" s="105" customFormat="1" ht="12.75">
      <c r="A885"/>
      <c r="B885" s="166"/>
      <c r="C885" s="166"/>
      <c r="D885" s="166"/>
      <c r="F885"/>
      <c r="G885"/>
      <c r="H885"/>
      <c r="I885"/>
      <c r="J885"/>
    </row>
    <row r="886" spans="1:10" s="105" customFormat="1" ht="12.75">
      <c r="A886"/>
      <c r="B886" s="166"/>
      <c r="C886" s="166"/>
      <c r="D886" s="166"/>
      <c r="F886"/>
      <c r="G886"/>
      <c r="H886"/>
      <c r="I886"/>
      <c r="J886"/>
    </row>
    <row r="887" spans="1:10" s="105" customFormat="1" ht="12.75">
      <c r="A887"/>
      <c r="B887" s="166"/>
      <c r="C887" s="166"/>
      <c r="D887" s="166"/>
      <c r="F887"/>
      <c r="G887"/>
      <c r="H887"/>
      <c r="I887"/>
      <c r="J887"/>
    </row>
    <row r="888" spans="1:10" s="105" customFormat="1" ht="12.75">
      <c r="A888"/>
      <c r="B888" s="166"/>
      <c r="C888" s="166"/>
      <c r="D888" s="166"/>
      <c r="F888"/>
      <c r="G888"/>
      <c r="H888"/>
      <c r="I888"/>
      <c r="J888"/>
    </row>
    <row r="889" spans="1:10" s="105" customFormat="1" ht="12.75">
      <c r="A889"/>
      <c r="B889" s="166"/>
      <c r="C889" s="166"/>
      <c r="D889" s="166"/>
      <c r="F889"/>
      <c r="G889"/>
      <c r="H889"/>
      <c r="I889"/>
      <c r="J889"/>
    </row>
    <row r="890" spans="1:10" s="105" customFormat="1" ht="12.75">
      <c r="A890"/>
      <c r="B890" s="166"/>
      <c r="C890" s="166"/>
      <c r="D890" s="166"/>
      <c r="F890"/>
      <c r="G890"/>
      <c r="H890"/>
      <c r="I890"/>
      <c r="J890"/>
    </row>
    <row r="891" spans="1:10" s="105" customFormat="1" ht="12.75">
      <c r="A891"/>
      <c r="B891" s="166"/>
      <c r="C891" s="166"/>
      <c r="D891" s="166"/>
      <c r="F891"/>
      <c r="G891"/>
      <c r="H891"/>
      <c r="I891"/>
      <c r="J891"/>
    </row>
    <row r="892" spans="1:10" s="105" customFormat="1" ht="12.75">
      <c r="A892"/>
      <c r="B892" s="166"/>
      <c r="C892" s="166"/>
      <c r="D892" s="166"/>
      <c r="F892"/>
      <c r="G892"/>
      <c r="H892"/>
      <c r="I892"/>
      <c r="J892"/>
    </row>
    <row r="893" spans="1:10" s="105" customFormat="1" ht="12.75">
      <c r="A893"/>
      <c r="B893" s="166"/>
      <c r="C893" s="166"/>
      <c r="D893" s="166"/>
      <c r="F893"/>
      <c r="G893"/>
      <c r="H893"/>
      <c r="I893"/>
      <c r="J893"/>
    </row>
    <row r="894" spans="1:10" s="105" customFormat="1" ht="12.75">
      <c r="A894"/>
      <c r="B894" s="166"/>
      <c r="C894" s="166"/>
      <c r="D894" s="166"/>
      <c r="F894"/>
      <c r="G894"/>
      <c r="H894"/>
      <c r="I894"/>
      <c r="J894"/>
    </row>
    <row r="895" spans="1:10" s="105" customFormat="1" ht="12.75">
      <c r="A895"/>
      <c r="B895" s="166"/>
      <c r="C895" s="166"/>
      <c r="D895" s="166"/>
      <c r="F895"/>
      <c r="G895"/>
      <c r="H895"/>
      <c r="I895"/>
      <c r="J895"/>
    </row>
    <row r="896" spans="1:10" s="105" customFormat="1" ht="12.75">
      <c r="A896"/>
      <c r="B896" s="166"/>
      <c r="C896" s="166"/>
      <c r="D896" s="166"/>
      <c r="F896"/>
      <c r="G896"/>
      <c r="H896"/>
      <c r="I896"/>
      <c r="J896"/>
    </row>
    <row r="897" spans="1:10" s="105" customFormat="1" ht="12.75">
      <c r="A897"/>
      <c r="B897" s="166"/>
      <c r="C897" s="166"/>
      <c r="D897" s="166"/>
      <c r="F897"/>
      <c r="G897"/>
      <c r="H897"/>
      <c r="I897"/>
      <c r="J897"/>
    </row>
    <row r="898" spans="1:10" s="105" customFormat="1" ht="12.75">
      <c r="A898"/>
      <c r="B898" s="166"/>
      <c r="C898" s="166"/>
      <c r="D898" s="166"/>
      <c r="F898"/>
      <c r="G898"/>
      <c r="H898"/>
      <c r="I898"/>
      <c r="J898"/>
    </row>
    <row r="899" spans="1:10" s="105" customFormat="1" ht="12.75">
      <c r="A899"/>
      <c r="B899" s="166"/>
      <c r="C899" s="166"/>
      <c r="D899" s="166"/>
      <c r="F899"/>
      <c r="G899"/>
      <c r="H899"/>
      <c r="I899"/>
      <c r="J899"/>
    </row>
    <row r="900" spans="1:10" s="105" customFormat="1" ht="12.75">
      <c r="A900"/>
      <c r="B900" s="166"/>
      <c r="C900" s="166"/>
      <c r="D900" s="166"/>
      <c r="F900"/>
      <c r="G900"/>
      <c r="H900"/>
      <c r="I900"/>
      <c r="J900"/>
    </row>
    <row r="901" spans="1:10" s="105" customFormat="1" ht="12.75">
      <c r="A901"/>
      <c r="B901" s="166"/>
      <c r="C901" s="166"/>
      <c r="D901" s="166"/>
      <c r="F901"/>
      <c r="G901"/>
      <c r="H901"/>
      <c r="I901"/>
      <c r="J901"/>
    </row>
    <row r="902" spans="1:10" s="105" customFormat="1" ht="12.75">
      <c r="A902"/>
      <c r="B902" s="166"/>
      <c r="C902" s="166"/>
      <c r="D902" s="166"/>
      <c r="F902"/>
      <c r="G902"/>
      <c r="H902"/>
      <c r="I902"/>
      <c r="J902"/>
    </row>
    <row r="903" spans="1:10" s="105" customFormat="1" ht="12.75">
      <c r="A903"/>
      <c r="B903" s="166"/>
      <c r="C903" s="166"/>
      <c r="D903" s="166"/>
      <c r="F903"/>
      <c r="G903"/>
      <c r="H903"/>
      <c r="I903"/>
      <c r="J903"/>
    </row>
    <row r="904" spans="1:10" s="105" customFormat="1" ht="12.75">
      <c r="A904"/>
      <c r="B904" s="166"/>
      <c r="C904" s="166"/>
      <c r="D904" s="166"/>
      <c r="F904"/>
      <c r="G904"/>
      <c r="H904"/>
      <c r="I904"/>
      <c r="J904"/>
    </row>
    <row r="905" spans="1:10" s="105" customFormat="1" ht="12.75">
      <c r="A905"/>
      <c r="B905" s="166"/>
      <c r="C905" s="166"/>
      <c r="D905" s="166"/>
      <c r="F905"/>
      <c r="G905"/>
      <c r="H905"/>
      <c r="I905"/>
      <c r="J905"/>
    </row>
    <row r="906" spans="1:10" s="105" customFormat="1" ht="12.75">
      <c r="A906"/>
      <c r="B906" s="166"/>
      <c r="C906" s="166"/>
      <c r="D906" s="166"/>
      <c r="F906"/>
      <c r="G906"/>
      <c r="H906"/>
      <c r="I906"/>
      <c r="J906"/>
    </row>
    <row r="907" spans="1:10" s="105" customFormat="1" ht="12.75">
      <c r="A907"/>
      <c r="B907" s="166"/>
      <c r="C907" s="166"/>
      <c r="D907" s="166"/>
      <c r="F907"/>
      <c r="G907"/>
      <c r="H907"/>
      <c r="I907"/>
      <c r="J907"/>
    </row>
    <row r="908" spans="1:10" s="105" customFormat="1" ht="12.75">
      <c r="A908"/>
      <c r="B908" s="166"/>
      <c r="C908" s="166"/>
      <c r="D908" s="166"/>
      <c r="F908"/>
      <c r="G908"/>
      <c r="H908"/>
      <c r="I908"/>
      <c r="J908"/>
    </row>
    <row r="909" spans="1:10" s="105" customFormat="1" ht="12.75">
      <c r="A909"/>
      <c r="B909" s="166"/>
      <c r="C909" s="166"/>
      <c r="D909" s="166"/>
      <c r="F909"/>
      <c r="G909"/>
      <c r="H909"/>
      <c r="I909"/>
      <c r="J909"/>
    </row>
    <row r="910" spans="1:10" s="105" customFormat="1" ht="12.75">
      <c r="A910"/>
      <c r="B910" s="166"/>
      <c r="C910" s="166"/>
      <c r="D910" s="166"/>
      <c r="F910"/>
      <c r="G910"/>
      <c r="H910"/>
      <c r="I910"/>
      <c r="J910"/>
    </row>
    <row r="911" spans="1:10" s="105" customFormat="1" ht="12.75">
      <c r="A911"/>
      <c r="B911" s="166"/>
      <c r="C911" s="166"/>
      <c r="D911" s="166"/>
      <c r="F911"/>
      <c r="G911"/>
      <c r="H911"/>
      <c r="I911"/>
      <c r="J911"/>
    </row>
    <row r="912" spans="1:10" s="105" customFormat="1" ht="12.75">
      <c r="A912"/>
      <c r="B912" s="166"/>
      <c r="C912" s="166"/>
      <c r="D912" s="166"/>
      <c r="F912"/>
      <c r="G912"/>
      <c r="H912"/>
      <c r="I912"/>
      <c r="J912"/>
    </row>
    <row r="913" spans="1:10" s="105" customFormat="1" ht="12.75">
      <c r="A913"/>
      <c r="B913" s="166"/>
      <c r="C913" s="166"/>
      <c r="D913" s="166"/>
      <c r="F913"/>
      <c r="G913"/>
      <c r="H913"/>
      <c r="I913"/>
      <c r="J913"/>
    </row>
    <row r="914" spans="1:10" s="105" customFormat="1" ht="12.75">
      <c r="A914"/>
      <c r="B914" s="166"/>
      <c r="C914" s="166"/>
      <c r="D914" s="166"/>
      <c r="F914"/>
      <c r="G914"/>
      <c r="H914"/>
      <c r="I914"/>
      <c r="J914"/>
    </row>
    <row r="915" spans="1:10" s="105" customFormat="1" ht="12.75">
      <c r="A915"/>
      <c r="B915" s="166"/>
      <c r="C915" s="166"/>
      <c r="D915" s="166"/>
      <c r="F915"/>
      <c r="G915"/>
      <c r="H915"/>
      <c r="I915"/>
      <c r="J915"/>
    </row>
    <row r="916" spans="1:10" s="105" customFormat="1" ht="12.75">
      <c r="A916"/>
      <c r="B916" s="166"/>
      <c r="C916" s="166"/>
      <c r="D916" s="166"/>
      <c r="F916"/>
      <c r="G916"/>
      <c r="H916"/>
      <c r="I916"/>
      <c r="J916"/>
    </row>
    <row r="917" spans="1:10" s="105" customFormat="1" ht="12.75">
      <c r="A917"/>
      <c r="B917" s="166"/>
      <c r="C917" s="166"/>
      <c r="D917" s="166"/>
      <c r="F917"/>
      <c r="G917"/>
      <c r="H917"/>
      <c r="I917"/>
      <c r="J917"/>
    </row>
    <row r="918" spans="1:10" s="105" customFormat="1" ht="12.75">
      <c r="A918"/>
      <c r="B918" s="166"/>
      <c r="C918" s="166"/>
      <c r="D918" s="166"/>
      <c r="F918"/>
      <c r="G918"/>
      <c r="H918"/>
      <c r="I918"/>
      <c r="J918"/>
    </row>
    <row r="919" spans="1:10" s="105" customFormat="1" ht="12.75">
      <c r="A919"/>
      <c r="B919" s="166"/>
      <c r="C919" s="166"/>
      <c r="D919" s="166"/>
      <c r="F919"/>
      <c r="G919"/>
      <c r="H919"/>
      <c r="I919"/>
      <c r="J919"/>
    </row>
    <row r="920" spans="1:10" s="105" customFormat="1" ht="12.75">
      <c r="A920"/>
      <c r="B920" s="166"/>
      <c r="C920" s="166"/>
      <c r="D920" s="166"/>
      <c r="F920"/>
      <c r="G920"/>
      <c r="H920"/>
      <c r="I920"/>
      <c r="J920"/>
    </row>
    <row r="921" spans="1:10" s="105" customFormat="1" ht="12.75">
      <c r="A921"/>
      <c r="B921" s="166"/>
      <c r="C921" s="166"/>
      <c r="D921" s="166"/>
      <c r="F921"/>
      <c r="G921"/>
      <c r="H921"/>
      <c r="I921"/>
      <c r="J921"/>
    </row>
    <row r="922" spans="1:10" s="105" customFormat="1" ht="12.75">
      <c r="A922"/>
      <c r="B922" s="166"/>
      <c r="C922" s="166"/>
      <c r="D922" s="166"/>
      <c r="F922"/>
      <c r="G922"/>
      <c r="H922"/>
      <c r="I922"/>
      <c r="J922"/>
    </row>
    <row r="923" spans="1:10" s="105" customFormat="1" ht="12.75">
      <c r="A923"/>
      <c r="B923" s="166"/>
      <c r="C923" s="166"/>
      <c r="D923" s="166"/>
      <c r="F923"/>
      <c r="G923"/>
      <c r="H923"/>
      <c r="I923"/>
      <c r="J923"/>
    </row>
    <row r="924" spans="1:10" s="105" customFormat="1" ht="12.75">
      <c r="A924"/>
      <c r="B924" s="166"/>
      <c r="C924" s="166"/>
      <c r="D924" s="166"/>
      <c r="F924"/>
      <c r="G924"/>
      <c r="H924"/>
      <c r="I924"/>
      <c r="J924"/>
    </row>
    <row r="925" spans="1:10" s="105" customFormat="1" ht="12.75">
      <c r="A925"/>
      <c r="B925" s="166"/>
      <c r="C925" s="166"/>
      <c r="D925" s="166"/>
      <c r="F925"/>
      <c r="G925"/>
      <c r="H925"/>
      <c r="I925"/>
      <c r="J925"/>
    </row>
    <row r="926" spans="1:10" s="105" customFormat="1" ht="12.75">
      <c r="A926"/>
      <c r="B926" s="166"/>
      <c r="C926" s="166"/>
      <c r="D926" s="166"/>
      <c r="F926"/>
      <c r="G926"/>
      <c r="H926"/>
      <c r="I926"/>
      <c r="J926"/>
    </row>
    <row r="927" spans="1:10" s="105" customFormat="1" ht="12.75">
      <c r="A927"/>
      <c r="B927" s="166"/>
      <c r="C927" s="166"/>
      <c r="D927" s="166"/>
      <c r="F927"/>
      <c r="G927"/>
      <c r="H927"/>
      <c r="I927"/>
      <c r="J927"/>
    </row>
    <row r="928" spans="1:10" s="105" customFormat="1" ht="12.75">
      <c r="A928"/>
      <c r="B928" s="166"/>
      <c r="C928" s="166"/>
      <c r="D928" s="166"/>
      <c r="F928"/>
      <c r="G928"/>
      <c r="H928"/>
      <c r="I928"/>
      <c r="J928"/>
    </row>
    <row r="929" spans="1:10" s="105" customFormat="1" ht="12.75">
      <c r="A929"/>
      <c r="B929" s="166"/>
      <c r="C929" s="166"/>
      <c r="D929" s="166"/>
      <c r="F929"/>
      <c r="G929"/>
      <c r="H929"/>
      <c r="I929"/>
      <c r="J929"/>
    </row>
    <row r="930" spans="1:10" s="105" customFormat="1" ht="12.75">
      <c r="A930"/>
      <c r="B930" s="166"/>
      <c r="C930" s="166"/>
      <c r="D930" s="166"/>
      <c r="F930"/>
      <c r="G930"/>
      <c r="H930"/>
      <c r="I930"/>
      <c r="J930"/>
    </row>
    <row r="931" spans="1:10" s="105" customFormat="1" ht="12.75">
      <c r="A931"/>
      <c r="B931" s="166"/>
      <c r="C931" s="166"/>
      <c r="D931" s="166"/>
      <c r="F931"/>
      <c r="G931"/>
      <c r="H931"/>
      <c r="I931"/>
      <c r="J931"/>
    </row>
    <row r="932" spans="1:10" s="105" customFormat="1" ht="12.75">
      <c r="A932"/>
      <c r="B932" s="166"/>
      <c r="C932" s="166"/>
      <c r="D932" s="166"/>
      <c r="F932"/>
      <c r="G932"/>
      <c r="H932"/>
      <c r="I932"/>
      <c r="J932"/>
    </row>
    <row r="933" spans="1:10" s="105" customFormat="1" ht="12.75">
      <c r="A933"/>
      <c r="B933" s="166"/>
      <c r="C933" s="166"/>
      <c r="D933" s="166"/>
      <c r="F933"/>
      <c r="G933"/>
      <c r="H933"/>
      <c r="I933"/>
      <c r="J933"/>
    </row>
    <row r="934" spans="1:10" s="105" customFormat="1" ht="12.75">
      <c r="A934"/>
      <c r="B934" s="166"/>
      <c r="C934" s="166"/>
      <c r="D934" s="166"/>
      <c r="F934"/>
      <c r="G934"/>
      <c r="H934"/>
      <c r="I934"/>
      <c r="J934"/>
    </row>
    <row r="935" spans="1:10" s="105" customFormat="1" ht="12.75">
      <c r="A935"/>
      <c r="B935" s="166"/>
      <c r="C935" s="166"/>
      <c r="D935" s="166"/>
      <c r="F935"/>
      <c r="G935"/>
      <c r="H935"/>
      <c r="I935"/>
      <c r="J935"/>
    </row>
    <row r="936" spans="1:10" s="105" customFormat="1" ht="12.75">
      <c r="A936"/>
      <c r="B936" s="166"/>
      <c r="C936" s="166"/>
      <c r="D936" s="166"/>
      <c r="F936"/>
      <c r="G936"/>
      <c r="H936"/>
      <c r="I936"/>
      <c r="J936"/>
    </row>
    <row r="937" spans="1:10" s="105" customFormat="1" ht="12.75">
      <c r="A937"/>
      <c r="B937" s="166"/>
      <c r="C937" s="166"/>
      <c r="D937" s="166"/>
      <c r="F937"/>
      <c r="G937"/>
      <c r="H937"/>
      <c r="I937"/>
      <c r="J937"/>
    </row>
    <row r="938" spans="1:10" s="105" customFormat="1" ht="12.75">
      <c r="A938"/>
      <c r="B938" s="166"/>
      <c r="C938" s="166"/>
      <c r="D938" s="166"/>
      <c r="F938"/>
      <c r="G938"/>
      <c r="H938"/>
      <c r="I938"/>
      <c r="J938"/>
    </row>
    <row r="939" spans="1:10" s="105" customFormat="1" ht="12.75">
      <c r="A939"/>
      <c r="B939" s="166"/>
      <c r="C939" s="166"/>
      <c r="D939" s="166"/>
      <c r="F939"/>
      <c r="G939"/>
      <c r="H939"/>
      <c r="I939"/>
      <c r="J939"/>
    </row>
    <row r="940" spans="1:10" s="105" customFormat="1" ht="12.75">
      <c r="A940"/>
      <c r="B940" s="166"/>
      <c r="C940" s="166"/>
      <c r="D940" s="166"/>
      <c r="F940"/>
      <c r="G940"/>
      <c r="H940"/>
      <c r="I940"/>
      <c r="J940"/>
    </row>
    <row r="941" spans="1:10" s="105" customFormat="1" ht="12.75">
      <c r="A941"/>
      <c r="B941" s="166"/>
      <c r="C941" s="166"/>
      <c r="D941" s="166"/>
      <c r="F941"/>
      <c r="G941"/>
      <c r="H941"/>
      <c r="I941"/>
      <c r="J941"/>
    </row>
    <row r="942" spans="1:10" s="105" customFormat="1" ht="12.75">
      <c r="A942"/>
      <c r="B942" s="166"/>
      <c r="C942" s="166"/>
      <c r="D942" s="166"/>
      <c r="F942"/>
      <c r="G942"/>
      <c r="H942"/>
      <c r="I942"/>
      <c r="J942"/>
    </row>
    <row r="943" spans="1:10" s="105" customFormat="1" ht="12.75">
      <c r="A943"/>
      <c r="B943" s="166"/>
      <c r="C943" s="166"/>
      <c r="D943" s="166"/>
      <c r="F943"/>
      <c r="G943"/>
      <c r="H943"/>
      <c r="I943"/>
      <c r="J943"/>
    </row>
    <row r="944" spans="1:10" s="105" customFormat="1" ht="12.75">
      <c r="A944"/>
      <c r="B944" s="166"/>
      <c r="C944" s="166"/>
      <c r="D944" s="166"/>
      <c r="F944"/>
      <c r="G944"/>
      <c r="H944"/>
      <c r="I944"/>
      <c r="J944"/>
    </row>
    <row r="945" spans="1:10" s="105" customFormat="1" ht="12.75">
      <c r="A945"/>
      <c r="B945" s="166"/>
      <c r="C945" s="166"/>
      <c r="D945" s="166"/>
      <c r="F945"/>
      <c r="G945"/>
      <c r="H945"/>
      <c r="I945"/>
      <c r="J945"/>
    </row>
    <row r="946" spans="1:10" s="105" customFormat="1" ht="12.75">
      <c r="A946"/>
      <c r="B946" s="166"/>
      <c r="C946" s="166"/>
      <c r="D946" s="166"/>
      <c r="F946"/>
      <c r="G946"/>
      <c r="H946"/>
      <c r="I946"/>
      <c r="J946"/>
    </row>
    <row r="947" spans="1:10" s="105" customFormat="1" ht="12.75">
      <c r="A947"/>
      <c r="B947" s="166"/>
      <c r="C947" s="166"/>
      <c r="D947" s="166"/>
      <c r="F947"/>
      <c r="G947"/>
      <c r="H947"/>
      <c r="I947"/>
      <c r="J947"/>
    </row>
    <row r="948" spans="1:10" s="105" customFormat="1" ht="12.75">
      <c r="A948"/>
      <c r="B948" s="166"/>
      <c r="C948" s="166"/>
      <c r="D948" s="166"/>
      <c r="F948"/>
      <c r="G948"/>
      <c r="H948"/>
      <c r="I948"/>
      <c r="J948"/>
    </row>
    <row r="949" spans="1:10" s="105" customFormat="1" ht="12.75">
      <c r="A949"/>
      <c r="B949" s="166"/>
      <c r="C949" s="166"/>
      <c r="D949" s="166"/>
      <c r="F949"/>
      <c r="G949"/>
      <c r="H949"/>
      <c r="I949"/>
      <c r="J949"/>
    </row>
    <row r="950" spans="1:10" s="105" customFormat="1" ht="12.75">
      <c r="A950"/>
      <c r="B950" s="166"/>
      <c r="C950" s="166"/>
      <c r="D950" s="166"/>
      <c r="F950"/>
      <c r="G950"/>
      <c r="H950"/>
      <c r="I950"/>
      <c r="J950"/>
    </row>
    <row r="951" spans="1:10" s="105" customFormat="1" ht="12.75">
      <c r="A951"/>
      <c r="B951" s="166"/>
      <c r="C951" s="166"/>
      <c r="D951" s="166"/>
      <c r="F951"/>
      <c r="G951"/>
      <c r="H951"/>
      <c r="I951"/>
      <c r="J951"/>
    </row>
    <row r="952" spans="1:10" s="105" customFormat="1" ht="12.75">
      <c r="A952"/>
      <c r="B952" s="166"/>
      <c r="C952" s="166"/>
      <c r="D952" s="166"/>
      <c r="F952"/>
      <c r="G952"/>
      <c r="H952"/>
      <c r="I952"/>
      <c r="J952"/>
    </row>
    <row r="953" spans="1:10" s="105" customFormat="1" ht="12.75">
      <c r="A953"/>
      <c r="B953" s="166"/>
      <c r="C953" s="166"/>
      <c r="D953" s="166"/>
      <c r="F953"/>
      <c r="G953"/>
      <c r="H953"/>
      <c r="I953"/>
      <c r="J953"/>
    </row>
    <row r="954" spans="1:10" s="105" customFormat="1" ht="12.75">
      <c r="A954"/>
      <c r="B954" s="166"/>
      <c r="C954" s="166"/>
      <c r="D954" s="166"/>
      <c r="F954"/>
      <c r="G954"/>
      <c r="H954"/>
      <c r="I954"/>
      <c r="J954"/>
    </row>
    <row r="955" spans="1:10" s="105" customFormat="1" ht="12.75">
      <c r="A955"/>
      <c r="B955" s="166"/>
      <c r="C955" s="166"/>
      <c r="D955" s="166"/>
      <c r="F955"/>
      <c r="G955"/>
      <c r="H955"/>
      <c r="I955"/>
      <c r="J955"/>
    </row>
    <row r="956" spans="1:10" s="105" customFormat="1" ht="12.75">
      <c r="A956"/>
      <c r="B956" s="166"/>
      <c r="C956" s="166"/>
      <c r="D956" s="166"/>
      <c r="F956"/>
      <c r="G956"/>
      <c r="H956"/>
      <c r="I956"/>
      <c r="J956"/>
    </row>
    <row r="957" spans="1:10" s="105" customFormat="1" ht="12.75">
      <c r="A957"/>
      <c r="B957" s="166"/>
      <c r="C957" s="166"/>
      <c r="D957" s="166"/>
      <c r="F957"/>
      <c r="G957"/>
      <c r="H957"/>
      <c r="I957"/>
      <c r="J957"/>
    </row>
    <row r="958" spans="1:10" s="105" customFormat="1" ht="12.75">
      <c r="A958"/>
      <c r="B958" s="166"/>
      <c r="C958" s="166"/>
      <c r="D958" s="166"/>
      <c r="F958"/>
      <c r="G958"/>
      <c r="H958"/>
      <c r="I958"/>
      <c r="J958"/>
    </row>
    <row r="959" spans="1:10" s="105" customFormat="1" ht="12.75">
      <c r="A959"/>
      <c r="B959" s="166"/>
      <c r="C959" s="166"/>
      <c r="D959" s="166"/>
      <c r="F959"/>
      <c r="G959"/>
      <c r="H959"/>
      <c r="I959"/>
      <c r="J959"/>
    </row>
    <row r="960" spans="1:10" s="105" customFormat="1" ht="12.75">
      <c r="A960"/>
      <c r="B960" s="166"/>
      <c r="C960" s="166"/>
      <c r="D960" s="166"/>
      <c r="F960"/>
      <c r="G960"/>
      <c r="H960"/>
      <c r="I960"/>
      <c r="J960"/>
    </row>
    <row r="961" spans="1:10" s="105" customFormat="1" ht="12.75">
      <c r="A961"/>
      <c r="B961" s="166"/>
      <c r="C961" s="166"/>
      <c r="D961" s="166"/>
      <c r="F961"/>
      <c r="G961"/>
      <c r="H961"/>
      <c r="I961"/>
      <c r="J961"/>
    </row>
    <row r="962" spans="1:10" s="105" customFormat="1" ht="12.75">
      <c r="A962"/>
      <c r="B962" s="166"/>
      <c r="C962" s="166"/>
      <c r="D962" s="166"/>
      <c r="F962"/>
      <c r="G962"/>
      <c r="H962"/>
      <c r="I962"/>
      <c r="J962"/>
    </row>
    <row r="963" spans="1:10" s="105" customFormat="1" ht="12.75">
      <c r="A963"/>
      <c r="B963" s="166"/>
      <c r="C963" s="166"/>
      <c r="D963" s="166"/>
      <c r="F963"/>
      <c r="G963"/>
      <c r="H963"/>
      <c r="I963"/>
      <c r="J963"/>
    </row>
    <row r="964" spans="1:10" s="105" customFormat="1" ht="12.75">
      <c r="A964"/>
      <c r="B964" s="166"/>
      <c r="C964" s="166"/>
      <c r="D964" s="166"/>
      <c r="F964"/>
      <c r="G964"/>
      <c r="H964"/>
      <c r="I964"/>
      <c r="J964"/>
    </row>
    <row r="965" spans="1:10" s="105" customFormat="1" ht="12.75">
      <c r="A965"/>
      <c r="B965" s="166"/>
      <c r="C965" s="166"/>
      <c r="D965" s="166"/>
      <c r="F965"/>
      <c r="G965"/>
      <c r="H965"/>
      <c r="I965"/>
      <c r="J965"/>
    </row>
    <row r="966" spans="1:10" s="105" customFormat="1" ht="12.75">
      <c r="A966"/>
      <c r="B966" s="166"/>
      <c r="C966" s="166"/>
      <c r="D966" s="166"/>
      <c r="F966"/>
      <c r="G966"/>
      <c r="H966"/>
      <c r="I966"/>
      <c r="J966"/>
    </row>
    <row r="967" spans="1:10" s="105" customFormat="1" ht="12.75">
      <c r="A967"/>
      <c r="B967" s="166"/>
      <c r="C967" s="166"/>
      <c r="D967" s="166"/>
      <c r="F967"/>
      <c r="G967"/>
      <c r="H967"/>
      <c r="I967"/>
      <c r="J967"/>
    </row>
    <row r="968" spans="1:10" s="105" customFormat="1" ht="12.75">
      <c r="A968"/>
      <c r="B968" s="166"/>
      <c r="C968" s="166"/>
      <c r="D968" s="166"/>
      <c r="F968"/>
      <c r="G968"/>
      <c r="H968"/>
      <c r="I968"/>
      <c r="J968"/>
    </row>
    <row r="969" spans="1:10" s="105" customFormat="1" ht="12.75">
      <c r="A969"/>
      <c r="B969" s="166"/>
      <c r="C969" s="166"/>
      <c r="D969" s="166"/>
      <c r="F969"/>
      <c r="G969"/>
      <c r="H969"/>
      <c r="I969"/>
      <c r="J969"/>
    </row>
    <row r="970" spans="1:10" s="105" customFormat="1" ht="12.75">
      <c r="A970"/>
      <c r="B970" s="166"/>
      <c r="C970" s="166"/>
      <c r="D970" s="166"/>
      <c r="F970"/>
      <c r="G970"/>
      <c r="H970"/>
      <c r="I970"/>
      <c r="J970"/>
    </row>
    <row r="971" spans="1:10" s="105" customFormat="1" ht="12.75">
      <c r="A971"/>
      <c r="B971" s="166"/>
      <c r="C971" s="166"/>
      <c r="D971" s="166"/>
      <c r="F971"/>
      <c r="G971"/>
      <c r="H971"/>
      <c r="I971"/>
      <c r="J971"/>
    </row>
    <row r="972" spans="1:10" s="105" customFormat="1" ht="12.75">
      <c r="A972"/>
      <c r="B972" s="166"/>
      <c r="C972" s="166"/>
      <c r="D972" s="166"/>
      <c r="F972"/>
      <c r="G972"/>
      <c r="H972"/>
      <c r="I972"/>
      <c r="J972"/>
    </row>
    <row r="973" spans="1:10" s="105" customFormat="1" ht="12.75">
      <c r="A973"/>
      <c r="B973" s="166"/>
      <c r="C973" s="166"/>
      <c r="D973" s="166"/>
      <c r="F973"/>
      <c r="G973"/>
      <c r="H973"/>
      <c r="I973"/>
      <c r="J973"/>
    </row>
    <row r="974" spans="1:10" s="105" customFormat="1" ht="12.75">
      <c r="A974"/>
      <c r="B974" s="166"/>
      <c r="C974" s="166"/>
      <c r="D974" s="166"/>
      <c r="F974"/>
      <c r="G974"/>
      <c r="H974"/>
      <c r="I974"/>
      <c r="J974"/>
    </row>
    <row r="975" spans="1:10" s="105" customFormat="1" ht="12.75">
      <c r="A975"/>
      <c r="B975" s="166"/>
      <c r="C975" s="166"/>
      <c r="D975" s="166"/>
      <c r="F975"/>
      <c r="G975"/>
      <c r="H975"/>
      <c r="I975"/>
      <c r="J975"/>
    </row>
    <row r="976" spans="1:10" s="105" customFormat="1" ht="12.75">
      <c r="A976"/>
      <c r="B976" s="166"/>
      <c r="C976" s="166"/>
      <c r="D976" s="166"/>
      <c r="F976"/>
      <c r="G976"/>
      <c r="H976"/>
      <c r="I976"/>
      <c r="J976"/>
    </row>
    <row r="977" spans="1:10" s="105" customFormat="1" ht="12.75">
      <c r="A977"/>
      <c r="B977" s="166"/>
      <c r="C977" s="166"/>
      <c r="D977" s="166"/>
      <c r="F977"/>
      <c r="G977"/>
      <c r="H977"/>
      <c r="I977"/>
      <c r="J977"/>
    </row>
    <row r="978" spans="1:10" s="105" customFormat="1" ht="12.75">
      <c r="A978"/>
      <c r="B978" s="166"/>
      <c r="C978" s="166"/>
      <c r="D978" s="166"/>
      <c r="F978"/>
      <c r="G978"/>
      <c r="H978"/>
      <c r="I978"/>
      <c r="J978"/>
    </row>
    <row r="979" spans="1:10" s="105" customFormat="1" ht="12.75">
      <c r="A979"/>
      <c r="B979" s="166"/>
      <c r="C979" s="166"/>
      <c r="D979" s="166"/>
      <c r="F979"/>
      <c r="G979"/>
      <c r="H979"/>
      <c r="I979"/>
      <c r="J979"/>
    </row>
    <row r="980" spans="1:10" s="105" customFormat="1" ht="12.75">
      <c r="A980"/>
      <c r="B980" s="166"/>
      <c r="C980" s="166"/>
      <c r="D980" s="166"/>
      <c r="F980"/>
      <c r="G980"/>
      <c r="H980"/>
      <c r="I980"/>
      <c r="J980"/>
    </row>
    <row r="981" spans="1:10" s="105" customFormat="1" ht="12.75">
      <c r="A981"/>
      <c r="B981" s="166"/>
      <c r="C981" s="166"/>
      <c r="D981" s="166"/>
      <c r="F981"/>
      <c r="G981"/>
      <c r="H981"/>
      <c r="I981"/>
      <c r="J981"/>
    </row>
    <row r="982" spans="1:10" s="105" customFormat="1" ht="12.75">
      <c r="A982"/>
      <c r="B982" s="166"/>
      <c r="C982" s="166"/>
      <c r="D982" s="166"/>
      <c r="F982"/>
      <c r="G982"/>
      <c r="H982"/>
      <c r="I982"/>
      <c r="J982"/>
    </row>
    <row r="983" spans="1:10" s="105" customFormat="1" ht="12.75">
      <c r="A983"/>
      <c r="B983" s="166"/>
      <c r="C983" s="166"/>
      <c r="D983" s="166"/>
      <c r="F983"/>
      <c r="G983"/>
      <c r="H983"/>
      <c r="I983"/>
      <c r="J983"/>
    </row>
    <row r="984" spans="1:10" s="105" customFormat="1" ht="12.75">
      <c r="A984"/>
      <c r="B984" s="166"/>
      <c r="C984" s="166"/>
      <c r="D984" s="166"/>
      <c r="F984"/>
      <c r="G984"/>
      <c r="H984"/>
      <c r="I984"/>
      <c r="J984"/>
    </row>
    <row r="985" spans="1:10" s="105" customFormat="1" ht="12.75">
      <c r="A985"/>
      <c r="B985" s="166"/>
      <c r="C985" s="166"/>
      <c r="D985" s="166"/>
      <c r="F985"/>
      <c r="G985"/>
      <c r="H985"/>
      <c r="I985"/>
      <c r="J985"/>
    </row>
    <row r="986" spans="1:10" s="105" customFormat="1" ht="12.75">
      <c r="A986"/>
      <c r="B986" s="166"/>
      <c r="C986" s="166"/>
      <c r="D986" s="166"/>
      <c r="F986"/>
      <c r="G986"/>
      <c r="H986"/>
      <c r="I986"/>
      <c r="J986"/>
    </row>
    <row r="987" spans="1:10" s="105" customFormat="1" ht="12.75">
      <c r="A987"/>
      <c r="B987" s="166"/>
      <c r="C987" s="166"/>
      <c r="D987" s="166"/>
      <c r="F987"/>
      <c r="G987"/>
      <c r="H987"/>
      <c r="I987"/>
      <c r="J987"/>
    </row>
    <row r="988" spans="1:10" s="105" customFormat="1" ht="12.75">
      <c r="A988"/>
      <c r="B988" s="166"/>
      <c r="C988" s="166"/>
      <c r="D988" s="166"/>
      <c r="F988"/>
      <c r="G988"/>
      <c r="H988"/>
      <c r="I988"/>
      <c r="J988"/>
    </row>
    <row r="989" spans="1:10" s="105" customFormat="1" ht="12.75">
      <c r="A989"/>
      <c r="B989" s="166"/>
      <c r="C989" s="166"/>
      <c r="D989" s="166"/>
      <c r="F989"/>
      <c r="G989"/>
      <c r="H989"/>
      <c r="I989"/>
      <c r="J989"/>
    </row>
    <row r="990" spans="1:10" s="105" customFormat="1" ht="12.75">
      <c r="A990"/>
      <c r="B990" s="166"/>
      <c r="C990" s="166"/>
      <c r="D990" s="166"/>
      <c r="F990"/>
      <c r="G990"/>
      <c r="H990"/>
      <c r="I990"/>
      <c r="J990"/>
    </row>
    <row r="991" spans="1:10" s="105" customFormat="1" ht="12.75">
      <c r="A991"/>
      <c r="B991" s="166"/>
      <c r="C991" s="166"/>
      <c r="D991" s="166"/>
      <c r="F991"/>
      <c r="G991"/>
      <c r="H991"/>
      <c r="I991"/>
      <c r="J991"/>
    </row>
    <row r="992" spans="1:10" s="105" customFormat="1" ht="12.75">
      <c r="A992"/>
      <c r="B992" s="166"/>
      <c r="C992" s="166"/>
      <c r="D992" s="166"/>
      <c r="F992"/>
      <c r="G992"/>
      <c r="H992"/>
      <c r="I992"/>
      <c r="J992"/>
    </row>
    <row r="993" spans="1:10" s="105" customFormat="1" ht="12.75">
      <c r="A993"/>
      <c r="B993" s="166"/>
      <c r="C993" s="166"/>
      <c r="D993" s="166"/>
      <c r="F993"/>
      <c r="G993"/>
      <c r="H993"/>
      <c r="I993"/>
      <c r="J993"/>
    </row>
    <row r="994" spans="1:10" s="105" customFormat="1" ht="12.75">
      <c r="A994"/>
      <c r="B994" s="166"/>
      <c r="C994" s="166"/>
      <c r="D994" s="166"/>
      <c r="F994"/>
      <c r="G994"/>
      <c r="H994"/>
      <c r="I994"/>
      <c r="J994"/>
    </row>
    <row r="995" spans="1:10" s="105" customFormat="1" ht="12.75">
      <c r="A995"/>
      <c r="B995" s="167"/>
      <c r="C995" s="167"/>
      <c r="D995" s="167"/>
      <c r="F995"/>
      <c r="G995"/>
      <c r="H995"/>
      <c r="I995"/>
      <c r="J995"/>
    </row>
    <row r="996" spans="1:10" s="105" customFormat="1" ht="12.75">
      <c r="A996"/>
      <c r="B996" s="167"/>
      <c r="C996" s="167"/>
      <c r="D996" s="167"/>
      <c r="F996"/>
      <c r="G996"/>
      <c r="H996"/>
      <c r="I996"/>
      <c r="J996"/>
    </row>
    <row r="997" spans="1:10" s="105" customFormat="1" ht="12.75">
      <c r="A997"/>
      <c r="B997" s="167"/>
      <c r="C997" s="167"/>
      <c r="D997" s="167"/>
      <c r="F997"/>
      <c r="G997"/>
      <c r="H997"/>
      <c r="I997"/>
      <c r="J997"/>
    </row>
    <row r="998" spans="1:10" s="105" customFormat="1" ht="12.75">
      <c r="A998"/>
      <c r="B998" s="167"/>
      <c r="C998" s="167"/>
      <c r="D998" s="167"/>
      <c r="F998"/>
      <c r="G998"/>
      <c r="H998"/>
      <c r="I998"/>
      <c r="J998"/>
    </row>
    <row r="999" spans="1:10" s="105" customFormat="1" ht="12.75">
      <c r="A999"/>
      <c r="B999" s="167"/>
      <c r="C999" s="167"/>
      <c r="D999" s="167"/>
      <c r="F999"/>
      <c r="G999"/>
      <c r="H999"/>
      <c r="I999"/>
      <c r="J999"/>
    </row>
    <row r="1000" spans="1:10" s="105" customFormat="1" ht="12.75">
      <c r="A1000"/>
      <c r="B1000" s="167"/>
      <c r="C1000" s="167"/>
      <c r="D1000" s="167"/>
      <c r="F1000"/>
      <c r="G1000"/>
      <c r="H1000"/>
      <c r="I1000"/>
      <c r="J1000"/>
    </row>
    <row r="1001" spans="1:10" s="105" customFormat="1" ht="12.75">
      <c r="A1001"/>
      <c r="B1001" s="167"/>
      <c r="C1001" s="167"/>
      <c r="D1001" s="167"/>
      <c r="F1001"/>
      <c r="G1001"/>
      <c r="H1001"/>
      <c r="I1001"/>
      <c r="J1001"/>
    </row>
    <row r="1002" spans="1:10" s="105" customFormat="1" ht="12.75">
      <c r="A1002"/>
      <c r="B1002" s="167"/>
      <c r="C1002" s="167"/>
      <c r="D1002" s="167"/>
      <c r="F1002"/>
      <c r="G1002"/>
      <c r="H1002"/>
      <c r="I1002"/>
      <c r="J1002"/>
    </row>
    <row r="1003" spans="1:10" s="105" customFormat="1" ht="12.75">
      <c r="A1003"/>
      <c r="B1003" s="167"/>
      <c r="C1003" s="167"/>
      <c r="D1003" s="167"/>
      <c r="F1003"/>
      <c r="G1003"/>
      <c r="H1003"/>
      <c r="I1003"/>
      <c r="J1003"/>
    </row>
    <row r="1004" spans="1:10" s="105" customFormat="1" ht="12.75">
      <c r="A1004"/>
      <c r="B1004" s="167"/>
      <c r="C1004" s="167"/>
      <c r="D1004" s="167"/>
      <c r="F1004"/>
      <c r="G1004"/>
      <c r="H1004"/>
      <c r="I1004"/>
      <c r="J1004"/>
    </row>
    <row r="1005" spans="1:10" s="105" customFormat="1" ht="12.75">
      <c r="A1005"/>
      <c r="B1005" s="167"/>
      <c r="C1005" s="167"/>
      <c r="D1005" s="167"/>
      <c r="F1005"/>
      <c r="G1005"/>
      <c r="H1005"/>
      <c r="I1005"/>
      <c r="J1005"/>
    </row>
    <row r="1006" spans="1:10" s="105" customFormat="1" ht="12.75">
      <c r="A1006"/>
      <c r="B1006" s="167"/>
      <c r="C1006" s="167"/>
      <c r="D1006" s="167"/>
      <c r="F1006"/>
      <c r="G1006"/>
      <c r="H1006"/>
      <c r="I1006"/>
      <c r="J1006"/>
    </row>
    <row r="1007" spans="1:10" s="105" customFormat="1" ht="12.75">
      <c r="A1007"/>
      <c r="B1007" s="167"/>
      <c r="C1007" s="167"/>
      <c r="D1007" s="167"/>
      <c r="F1007"/>
      <c r="G1007"/>
      <c r="H1007"/>
      <c r="I1007"/>
      <c r="J1007"/>
    </row>
    <row r="1008" spans="1:10" s="105" customFormat="1" ht="12.75">
      <c r="A1008"/>
      <c r="B1008" s="167"/>
      <c r="C1008" s="167"/>
      <c r="D1008" s="167"/>
      <c r="F1008"/>
      <c r="G1008"/>
      <c r="H1008"/>
      <c r="I1008"/>
      <c r="J1008"/>
    </row>
    <row r="1009" spans="1:10" s="105" customFormat="1" ht="12.75">
      <c r="A1009"/>
      <c r="B1009" s="167"/>
      <c r="C1009" s="167"/>
      <c r="D1009" s="167"/>
      <c r="F1009"/>
      <c r="G1009"/>
      <c r="H1009"/>
      <c r="I1009"/>
      <c r="J1009"/>
    </row>
    <row r="1010" spans="1:10" s="105" customFormat="1" ht="12.75">
      <c r="A1010"/>
      <c r="B1010" s="167"/>
      <c r="C1010" s="167"/>
      <c r="D1010" s="167"/>
      <c r="F1010"/>
      <c r="G1010"/>
      <c r="H1010"/>
      <c r="I1010"/>
      <c r="J1010"/>
    </row>
    <row r="1011" spans="1:10" s="105" customFormat="1" ht="12.75">
      <c r="A1011"/>
      <c r="B1011" s="167"/>
      <c r="C1011" s="167"/>
      <c r="D1011" s="167"/>
      <c r="F1011"/>
      <c r="G1011"/>
      <c r="H1011"/>
      <c r="I1011"/>
      <c r="J1011"/>
    </row>
    <row r="1012" spans="1:10" s="105" customFormat="1" ht="12.75">
      <c r="A1012"/>
      <c r="B1012" s="167"/>
      <c r="C1012" s="167"/>
      <c r="D1012" s="167"/>
      <c r="F1012"/>
      <c r="G1012"/>
      <c r="H1012"/>
      <c r="I1012"/>
      <c r="J1012"/>
    </row>
    <row r="1013" spans="1:10" s="105" customFormat="1" ht="12.75">
      <c r="A1013"/>
      <c r="B1013" s="167"/>
      <c r="C1013" s="167"/>
      <c r="D1013" s="167"/>
      <c r="F1013"/>
      <c r="G1013"/>
      <c r="H1013"/>
      <c r="I1013"/>
      <c r="J1013"/>
    </row>
    <row r="1014" spans="1:10" s="105" customFormat="1" ht="12.75">
      <c r="A1014"/>
      <c r="B1014" s="167"/>
      <c r="C1014" s="167"/>
      <c r="D1014" s="167"/>
      <c r="F1014"/>
      <c r="G1014"/>
      <c r="H1014"/>
      <c r="I1014"/>
      <c r="J1014"/>
    </row>
    <row r="1015" spans="1:10" s="105" customFormat="1" ht="12.75">
      <c r="A1015"/>
      <c r="B1015" s="167"/>
      <c r="C1015" s="167"/>
      <c r="D1015" s="167"/>
      <c r="F1015"/>
      <c r="G1015"/>
      <c r="H1015"/>
      <c r="I1015"/>
      <c r="J1015"/>
    </row>
    <row r="1016" spans="1:10" s="105" customFormat="1" ht="12.75">
      <c r="A1016"/>
      <c r="B1016" s="167"/>
      <c r="C1016" s="167"/>
      <c r="D1016" s="167"/>
      <c r="F1016"/>
      <c r="G1016"/>
      <c r="H1016"/>
      <c r="I1016"/>
      <c r="J1016"/>
    </row>
    <row r="1017" spans="1:10" s="105" customFormat="1" ht="12.75">
      <c r="A1017"/>
      <c r="B1017" s="167"/>
      <c r="C1017" s="167"/>
      <c r="D1017" s="167"/>
      <c r="F1017"/>
      <c r="G1017"/>
      <c r="H1017"/>
      <c r="I1017"/>
      <c r="J1017"/>
    </row>
    <row r="1018" spans="1:10" s="105" customFormat="1" ht="12.75">
      <c r="A1018"/>
      <c r="B1018" s="167"/>
      <c r="C1018" s="167"/>
      <c r="D1018" s="167"/>
      <c r="F1018"/>
      <c r="G1018"/>
      <c r="H1018"/>
      <c r="I1018"/>
      <c r="J1018"/>
    </row>
    <row r="1019" spans="1:10" s="105" customFormat="1" ht="12.75">
      <c r="A1019"/>
      <c r="B1019" s="167"/>
      <c r="C1019" s="167"/>
      <c r="D1019" s="167"/>
      <c r="F1019"/>
      <c r="G1019"/>
      <c r="H1019"/>
      <c r="I1019"/>
      <c r="J1019"/>
    </row>
    <row r="1020" spans="1:10" s="105" customFormat="1" ht="12.75">
      <c r="A1020"/>
      <c r="B1020" s="167"/>
      <c r="C1020" s="167"/>
      <c r="D1020" s="167"/>
      <c r="F1020"/>
      <c r="G1020"/>
      <c r="H1020"/>
      <c r="I1020"/>
      <c r="J1020"/>
    </row>
    <row r="1021" spans="1:10" s="105" customFormat="1" ht="12.75">
      <c r="A1021"/>
      <c r="B1021" s="167"/>
      <c r="C1021" s="167"/>
      <c r="D1021" s="167"/>
      <c r="F1021"/>
      <c r="G1021"/>
      <c r="H1021"/>
      <c r="I1021"/>
      <c r="J1021"/>
    </row>
    <row r="1022" spans="1:10" s="105" customFormat="1" ht="12.75">
      <c r="A1022"/>
      <c r="B1022" s="167"/>
      <c r="C1022" s="167"/>
      <c r="D1022" s="167"/>
      <c r="F1022"/>
      <c r="G1022"/>
      <c r="H1022"/>
      <c r="I1022"/>
      <c r="J1022"/>
    </row>
    <row r="1023" spans="1:10" s="105" customFormat="1" ht="12.75">
      <c r="A1023"/>
      <c r="B1023" s="167"/>
      <c r="C1023" s="167"/>
      <c r="D1023" s="167"/>
      <c r="F1023"/>
      <c r="G1023"/>
      <c r="H1023"/>
      <c r="I1023"/>
      <c r="J1023"/>
    </row>
    <row r="1024" spans="1:10" s="105" customFormat="1" ht="12.75">
      <c r="A1024"/>
      <c r="B1024" s="167"/>
      <c r="C1024" s="167"/>
      <c r="D1024" s="167"/>
      <c r="F1024"/>
      <c r="G1024"/>
      <c r="H1024"/>
      <c r="I1024"/>
      <c r="J1024"/>
    </row>
    <row r="1025" spans="1:10" s="105" customFormat="1" ht="12.75">
      <c r="A1025"/>
      <c r="B1025" s="167"/>
      <c r="C1025" s="167"/>
      <c r="D1025" s="167"/>
      <c r="F1025"/>
      <c r="G1025"/>
      <c r="H1025"/>
      <c r="I1025"/>
      <c r="J1025"/>
    </row>
    <row r="1026" spans="1:10" s="105" customFormat="1" ht="12.75">
      <c r="A1026"/>
      <c r="B1026" s="167"/>
      <c r="C1026" s="167"/>
      <c r="D1026" s="167"/>
      <c r="F1026"/>
      <c r="G1026"/>
      <c r="H1026"/>
      <c r="I1026"/>
      <c r="J1026"/>
    </row>
    <row r="1027" spans="1:10" s="105" customFormat="1" ht="12.75">
      <c r="A1027"/>
      <c r="B1027" s="167"/>
      <c r="C1027" s="167"/>
      <c r="D1027" s="167"/>
      <c r="F1027"/>
      <c r="G1027"/>
      <c r="H1027"/>
      <c r="I1027"/>
      <c r="J1027"/>
    </row>
    <row r="1028" spans="1:10" s="105" customFormat="1" ht="12.75">
      <c r="A1028"/>
      <c r="B1028" s="167"/>
      <c r="C1028" s="167"/>
      <c r="D1028" s="167"/>
      <c r="F1028"/>
      <c r="G1028"/>
      <c r="H1028"/>
      <c r="I1028"/>
      <c r="J1028"/>
    </row>
    <row r="1029" spans="1:10" s="105" customFormat="1" ht="12.75">
      <c r="A1029"/>
      <c r="B1029" s="167"/>
      <c r="C1029" s="167"/>
      <c r="D1029" s="167"/>
      <c r="F1029"/>
      <c r="G1029"/>
      <c r="H1029"/>
      <c r="I1029"/>
      <c r="J1029"/>
    </row>
    <row r="1030" spans="1:10" s="105" customFormat="1" ht="12.75">
      <c r="A1030"/>
      <c r="B1030" s="167"/>
      <c r="C1030" s="167"/>
      <c r="D1030" s="167"/>
      <c r="F1030"/>
      <c r="G1030"/>
      <c r="H1030"/>
      <c r="I1030"/>
      <c r="J1030"/>
    </row>
    <row r="1031" spans="1:10" s="105" customFormat="1" ht="12.75">
      <c r="A1031"/>
      <c r="B1031" s="167"/>
      <c r="C1031" s="167"/>
      <c r="D1031" s="167"/>
      <c r="F1031"/>
      <c r="G1031"/>
      <c r="H1031"/>
      <c r="I1031"/>
      <c r="J1031"/>
    </row>
    <row r="1032" spans="1:10" s="105" customFormat="1" ht="12.75">
      <c r="A1032"/>
      <c r="B1032" s="167"/>
      <c r="C1032" s="167"/>
      <c r="D1032" s="167"/>
      <c r="F1032"/>
      <c r="G1032"/>
      <c r="H1032"/>
      <c r="I1032"/>
      <c r="J1032"/>
    </row>
    <row r="1033" spans="1:10" s="105" customFormat="1" ht="12.75">
      <c r="A1033"/>
      <c r="B1033" s="167"/>
      <c r="C1033" s="167"/>
      <c r="D1033" s="167"/>
      <c r="F1033"/>
      <c r="G1033"/>
      <c r="H1033"/>
      <c r="I1033"/>
      <c r="J1033"/>
    </row>
    <row r="1034" spans="1:10" s="105" customFormat="1" ht="12.75">
      <c r="A1034"/>
      <c r="B1034" s="167"/>
      <c r="C1034" s="167"/>
      <c r="D1034" s="167"/>
      <c r="F1034"/>
      <c r="G1034"/>
      <c r="H1034"/>
      <c r="I1034"/>
      <c r="J1034"/>
    </row>
    <row r="1035" spans="1:10" s="105" customFormat="1" ht="12.75">
      <c r="A1035"/>
      <c r="B1035" s="167"/>
      <c r="C1035" s="167"/>
      <c r="D1035" s="167"/>
      <c r="F1035"/>
      <c r="G1035"/>
      <c r="H1035"/>
      <c r="I1035"/>
      <c r="J1035"/>
    </row>
    <row r="1036" spans="1:10" s="105" customFormat="1" ht="12.75">
      <c r="A1036"/>
      <c r="B1036" s="167"/>
      <c r="C1036" s="167"/>
      <c r="D1036" s="167"/>
      <c r="F1036"/>
      <c r="G1036"/>
      <c r="H1036"/>
      <c r="I1036"/>
      <c r="J1036"/>
    </row>
    <row r="1037" spans="1:10" s="105" customFormat="1" ht="12.75">
      <c r="A1037"/>
      <c r="B1037" s="167"/>
      <c r="C1037" s="167"/>
      <c r="D1037" s="167"/>
      <c r="F1037"/>
      <c r="G1037"/>
      <c r="H1037"/>
      <c r="I1037"/>
      <c r="J1037"/>
    </row>
    <row r="1038" spans="1:10" s="105" customFormat="1" ht="12.75">
      <c r="A1038"/>
      <c r="B1038" s="167"/>
      <c r="C1038" s="167"/>
      <c r="D1038" s="167"/>
      <c r="F1038"/>
      <c r="G1038"/>
      <c r="H1038"/>
      <c r="I1038"/>
      <c r="J1038"/>
    </row>
    <row r="1039" spans="1:10" s="105" customFormat="1" ht="12.75">
      <c r="A1039"/>
      <c r="B1039" s="167"/>
      <c r="C1039" s="167"/>
      <c r="D1039" s="167"/>
      <c r="F1039"/>
      <c r="G1039"/>
      <c r="H1039"/>
      <c r="I1039"/>
      <c r="J1039"/>
    </row>
    <row r="1040" spans="1:10" s="105" customFormat="1" ht="12.75">
      <c r="A1040"/>
      <c r="B1040" s="167"/>
      <c r="C1040" s="167"/>
      <c r="D1040" s="167"/>
      <c r="F1040"/>
      <c r="G1040"/>
      <c r="H1040"/>
      <c r="I1040"/>
      <c r="J1040"/>
    </row>
    <row r="1041" spans="1:10" s="105" customFormat="1" ht="12.75">
      <c r="A1041"/>
      <c r="B1041" s="167"/>
      <c r="C1041" s="167"/>
      <c r="D1041" s="167"/>
      <c r="F1041"/>
      <c r="G1041"/>
      <c r="H1041"/>
      <c r="I1041"/>
      <c r="J1041"/>
    </row>
    <row r="1042" spans="1:10" s="105" customFormat="1" ht="12.75">
      <c r="A1042"/>
      <c r="B1042" s="167"/>
      <c r="C1042" s="167"/>
      <c r="D1042" s="167"/>
      <c r="F1042"/>
      <c r="G1042"/>
      <c r="H1042"/>
      <c r="I1042"/>
      <c r="J1042"/>
    </row>
    <row r="1043" spans="1:10" s="105" customFormat="1" ht="12.75">
      <c r="A1043"/>
      <c r="B1043" s="167"/>
      <c r="C1043" s="167"/>
      <c r="D1043" s="167"/>
      <c r="F1043"/>
      <c r="G1043"/>
      <c r="H1043"/>
      <c r="I1043"/>
      <c r="J1043"/>
    </row>
    <row r="1044" spans="1:10" s="105" customFormat="1" ht="12.75">
      <c r="A1044"/>
      <c r="B1044" s="167"/>
      <c r="C1044" s="167"/>
      <c r="D1044" s="167"/>
      <c r="F1044"/>
      <c r="G1044"/>
      <c r="H1044"/>
      <c r="I1044"/>
      <c r="J1044"/>
    </row>
    <row r="1045" spans="1:10" s="105" customFormat="1" ht="12.75">
      <c r="A1045"/>
      <c r="B1045" s="167"/>
      <c r="C1045" s="167"/>
      <c r="D1045" s="167"/>
      <c r="F1045"/>
      <c r="G1045"/>
      <c r="H1045"/>
      <c r="I1045"/>
      <c r="J1045"/>
    </row>
    <row r="1046" spans="1:10" s="105" customFormat="1" ht="12.75">
      <c r="A1046"/>
      <c r="B1046" s="167"/>
      <c r="C1046" s="167"/>
      <c r="D1046" s="167"/>
      <c r="F1046"/>
      <c r="G1046"/>
      <c r="H1046"/>
      <c r="I1046"/>
      <c r="J1046"/>
    </row>
    <row r="1047" spans="1:10" s="105" customFormat="1" ht="12.75">
      <c r="A1047"/>
      <c r="B1047" s="167"/>
      <c r="C1047" s="167"/>
      <c r="D1047" s="167"/>
      <c r="F1047"/>
      <c r="G1047"/>
      <c r="H1047"/>
      <c r="I1047"/>
      <c r="J1047"/>
    </row>
    <row r="1048" spans="1:10" s="105" customFormat="1" ht="12.75">
      <c r="A1048"/>
      <c r="B1048" s="167"/>
      <c r="C1048" s="167"/>
      <c r="D1048" s="167"/>
      <c r="F1048"/>
      <c r="G1048"/>
      <c r="H1048"/>
      <c r="I1048"/>
      <c r="J1048"/>
    </row>
    <row r="1049" spans="1:10" s="105" customFormat="1" ht="12.75">
      <c r="A1049"/>
      <c r="B1049" s="167"/>
      <c r="C1049" s="167"/>
      <c r="D1049" s="167"/>
      <c r="F1049"/>
      <c r="G1049"/>
      <c r="H1049"/>
      <c r="I1049"/>
      <c r="J1049"/>
    </row>
    <row r="1050" spans="1:10" s="105" customFormat="1" ht="12.75">
      <c r="A1050"/>
      <c r="B1050" s="167"/>
      <c r="C1050" s="167"/>
      <c r="D1050" s="167"/>
      <c r="F1050"/>
      <c r="G1050"/>
      <c r="H1050"/>
      <c r="I1050"/>
      <c r="J1050"/>
    </row>
    <row r="1051" spans="1:10" s="105" customFormat="1" ht="12.75">
      <c r="A1051"/>
      <c r="B1051" s="167"/>
      <c r="C1051" s="167"/>
      <c r="D1051" s="167"/>
      <c r="F1051"/>
      <c r="G1051"/>
      <c r="H1051"/>
      <c r="I1051"/>
      <c r="J1051"/>
    </row>
    <row r="1052" spans="1:10" s="105" customFormat="1" ht="12.75">
      <c r="A1052"/>
      <c r="B1052" s="167"/>
      <c r="C1052" s="167"/>
      <c r="D1052" s="167"/>
      <c r="F1052"/>
      <c r="G1052"/>
      <c r="H1052"/>
      <c r="I1052"/>
      <c r="J1052"/>
    </row>
    <row r="1053" spans="1:10" s="105" customFormat="1" ht="12.75">
      <c r="A1053"/>
      <c r="B1053" s="167"/>
      <c r="C1053" s="167"/>
      <c r="D1053" s="167"/>
      <c r="F1053"/>
      <c r="G1053"/>
      <c r="H1053"/>
      <c r="I1053"/>
      <c r="J1053"/>
    </row>
    <row r="1054" spans="1:10" s="105" customFormat="1" ht="12.75">
      <c r="A1054"/>
      <c r="B1054" s="167"/>
      <c r="C1054" s="167"/>
      <c r="D1054" s="167"/>
      <c r="F1054"/>
      <c r="G1054"/>
      <c r="H1054"/>
      <c r="I1054"/>
      <c r="J1054"/>
    </row>
    <row r="1055" spans="1:10" s="105" customFormat="1" ht="12.75">
      <c r="A1055"/>
      <c r="B1055" s="167"/>
      <c r="C1055" s="167"/>
      <c r="D1055" s="167"/>
      <c r="F1055"/>
      <c r="G1055"/>
      <c r="H1055"/>
      <c r="I1055"/>
      <c r="J1055"/>
    </row>
    <row r="1056" spans="1:10" s="105" customFormat="1" ht="12.75">
      <c r="A1056"/>
      <c r="B1056" s="167"/>
      <c r="C1056" s="167"/>
      <c r="D1056" s="167"/>
      <c r="F1056"/>
      <c r="G1056"/>
      <c r="H1056"/>
      <c r="I1056"/>
      <c r="J1056"/>
    </row>
    <row r="1057" spans="1:10" s="105" customFormat="1" ht="12.75">
      <c r="A1057"/>
      <c r="B1057" s="167"/>
      <c r="C1057" s="167"/>
      <c r="D1057" s="167"/>
      <c r="F1057"/>
      <c r="G1057"/>
      <c r="H1057"/>
      <c r="I1057"/>
      <c r="J1057"/>
    </row>
    <row r="1058" spans="1:10" s="105" customFormat="1" ht="12.75">
      <c r="A1058"/>
      <c r="B1058" s="167"/>
      <c r="C1058" s="167"/>
      <c r="D1058" s="167"/>
      <c r="F1058"/>
      <c r="G1058"/>
      <c r="H1058"/>
      <c r="I1058"/>
      <c r="J1058"/>
    </row>
    <row r="1059" spans="1:10" s="105" customFormat="1" ht="12.75">
      <c r="A1059"/>
      <c r="B1059" s="167"/>
      <c r="C1059" s="167"/>
      <c r="D1059" s="167"/>
      <c r="F1059"/>
      <c r="G1059"/>
      <c r="H1059"/>
      <c r="I1059"/>
      <c r="J1059"/>
    </row>
    <row r="1060" spans="1:10" s="105" customFormat="1" ht="12.75">
      <c r="A1060"/>
      <c r="B1060" s="167"/>
      <c r="C1060" s="167"/>
      <c r="D1060" s="167"/>
      <c r="F1060"/>
      <c r="G1060"/>
      <c r="H1060"/>
      <c r="I1060"/>
      <c r="J1060"/>
    </row>
    <row r="1061" spans="1:10" s="105" customFormat="1" ht="12.75">
      <c r="A1061"/>
      <c r="B1061" s="167"/>
      <c r="C1061" s="167"/>
      <c r="D1061" s="167"/>
      <c r="F1061"/>
      <c r="G1061"/>
      <c r="H1061"/>
      <c r="I1061"/>
      <c r="J1061"/>
    </row>
    <row r="1062" spans="1:10" s="105" customFormat="1" ht="12.75">
      <c r="A1062"/>
      <c r="B1062" s="167"/>
      <c r="C1062" s="167"/>
      <c r="D1062" s="167"/>
      <c r="F1062"/>
      <c r="G1062"/>
      <c r="H1062"/>
      <c r="I1062"/>
      <c r="J1062"/>
    </row>
    <row r="1063" spans="1:10" s="105" customFormat="1" ht="12.75">
      <c r="A1063"/>
      <c r="B1063" s="167"/>
      <c r="C1063" s="167"/>
      <c r="D1063" s="167"/>
      <c r="F1063"/>
      <c r="G1063"/>
      <c r="H1063"/>
      <c r="I1063"/>
      <c r="J1063"/>
    </row>
    <row r="1064" spans="1:10" s="105" customFormat="1" ht="12.75">
      <c r="A1064"/>
      <c r="B1064" s="167"/>
      <c r="C1064" s="167"/>
      <c r="D1064" s="167"/>
      <c r="F1064"/>
      <c r="G1064"/>
      <c r="H1064"/>
      <c r="I1064"/>
      <c r="J1064"/>
    </row>
    <row r="1065" spans="1:10" s="105" customFormat="1" ht="12.75">
      <c r="A1065"/>
      <c r="B1065" s="167"/>
      <c r="C1065" s="167"/>
      <c r="D1065" s="167"/>
      <c r="F1065"/>
      <c r="G1065"/>
      <c r="H1065"/>
      <c r="I1065"/>
      <c r="J1065"/>
    </row>
    <row r="1066" spans="1:10" s="105" customFormat="1" ht="12.75">
      <c r="A1066"/>
      <c r="B1066" s="167"/>
      <c r="C1066" s="167"/>
      <c r="D1066" s="167"/>
      <c r="F1066"/>
      <c r="G1066"/>
      <c r="H1066"/>
      <c r="I1066"/>
      <c r="J1066"/>
    </row>
    <row r="1067" spans="1:10" s="105" customFormat="1" ht="12.75">
      <c r="A1067"/>
      <c r="B1067" s="167"/>
      <c r="C1067" s="167"/>
      <c r="D1067" s="167"/>
      <c r="F1067"/>
      <c r="G1067"/>
      <c r="H1067"/>
      <c r="I1067"/>
      <c r="J1067"/>
    </row>
    <row r="1068" spans="1:10" s="105" customFormat="1" ht="12.75">
      <c r="A1068"/>
      <c r="B1068" s="167"/>
      <c r="C1068" s="167"/>
      <c r="D1068" s="167"/>
      <c r="F1068"/>
      <c r="G1068"/>
      <c r="H1068"/>
      <c r="I1068"/>
      <c r="J1068"/>
    </row>
    <row r="1069" spans="1:10" s="105" customFormat="1" ht="12.75">
      <c r="A1069"/>
      <c r="B1069" s="167"/>
      <c r="C1069" s="167"/>
      <c r="D1069" s="167"/>
      <c r="F1069"/>
      <c r="G1069"/>
      <c r="H1069"/>
      <c r="I1069"/>
      <c r="J1069"/>
    </row>
    <row r="1070" spans="1:10" s="105" customFormat="1" ht="12.75">
      <c r="A1070"/>
      <c r="B1070" s="167"/>
      <c r="C1070" s="167"/>
      <c r="D1070" s="167"/>
      <c r="F1070"/>
      <c r="G1070"/>
      <c r="H1070"/>
      <c r="I1070"/>
      <c r="J1070"/>
    </row>
    <row r="1071" spans="1:10" s="105" customFormat="1" ht="12.75">
      <c r="A1071"/>
      <c r="B1071" s="167"/>
      <c r="C1071" s="167"/>
      <c r="D1071" s="167"/>
      <c r="F1071"/>
      <c r="G1071"/>
      <c r="H1071"/>
      <c r="I1071"/>
      <c r="J1071"/>
    </row>
    <row r="1072" spans="1:10" s="105" customFormat="1" ht="12.75">
      <c r="A1072"/>
      <c r="B1072" s="167"/>
      <c r="C1072" s="167"/>
      <c r="D1072" s="167"/>
      <c r="F1072"/>
      <c r="G1072"/>
      <c r="H1072"/>
      <c r="I1072"/>
      <c r="J1072"/>
    </row>
    <row r="1073" spans="1:10" s="105" customFormat="1" ht="12.75">
      <c r="A1073"/>
      <c r="B1073" s="167"/>
      <c r="C1073" s="167"/>
      <c r="D1073" s="167"/>
      <c r="F1073"/>
      <c r="G1073"/>
      <c r="H1073"/>
      <c r="I1073"/>
      <c r="J1073"/>
    </row>
    <row r="1074" spans="1:10" s="105" customFormat="1" ht="12.75">
      <c r="A1074"/>
      <c r="B1074" s="167"/>
      <c r="C1074" s="167"/>
      <c r="D1074" s="167"/>
      <c r="F1074"/>
      <c r="G1074"/>
      <c r="H1074"/>
      <c r="I1074"/>
      <c r="J1074"/>
    </row>
    <row r="1075" spans="1:10" s="105" customFormat="1" ht="12.75">
      <c r="A1075"/>
      <c r="B1075" s="167"/>
      <c r="C1075" s="167"/>
      <c r="D1075" s="167"/>
      <c r="F1075"/>
      <c r="G1075"/>
      <c r="H1075"/>
      <c r="I1075"/>
      <c r="J1075"/>
    </row>
    <row r="1076" spans="1:10" s="105" customFormat="1" ht="12.75">
      <c r="A1076"/>
      <c r="B1076" s="167"/>
      <c r="C1076" s="167"/>
      <c r="D1076" s="167"/>
      <c r="F1076"/>
      <c r="G1076"/>
      <c r="H1076"/>
      <c r="I1076"/>
      <c r="J1076"/>
    </row>
    <row r="1077" spans="1:10" s="105" customFormat="1" ht="12.75">
      <c r="A1077"/>
      <c r="B1077" s="167"/>
      <c r="C1077" s="167"/>
      <c r="D1077" s="167"/>
      <c r="F1077"/>
      <c r="G1077"/>
      <c r="H1077"/>
      <c r="I1077"/>
      <c r="J1077"/>
    </row>
    <row r="1078" spans="1:10" s="105" customFormat="1" ht="12.75">
      <c r="A1078"/>
      <c r="B1078" s="167"/>
      <c r="C1078" s="167"/>
      <c r="D1078" s="167"/>
      <c r="F1078"/>
      <c r="G1078"/>
      <c r="H1078"/>
      <c r="I1078"/>
      <c r="J1078"/>
    </row>
    <row r="1079" spans="1:10" s="105" customFormat="1" ht="12.75">
      <c r="A1079"/>
      <c r="B1079" s="167"/>
      <c r="C1079" s="167"/>
      <c r="D1079" s="167"/>
      <c r="F1079"/>
      <c r="G1079"/>
      <c r="H1079"/>
      <c r="I1079"/>
      <c r="J1079"/>
    </row>
    <row r="1080" spans="1:10" s="105" customFormat="1" ht="12.75">
      <c r="A1080"/>
      <c r="B1080" s="167"/>
      <c r="C1080" s="167"/>
      <c r="D1080" s="167"/>
      <c r="F1080"/>
      <c r="G1080"/>
      <c r="H1080"/>
      <c r="I1080"/>
      <c r="J1080"/>
    </row>
    <row r="1081" spans="1:10" s="105" customFormat="1" ht="12.75">
      <c r="A1081"/>
      <c r="B1081" s="167"/>
      <c r="C1081" s="167"/>
      <c r="D1081" s="167"/>
      <c r="F1081"/>
      <c r="G1081"/>
      <c r="H1081"/>
      <c r="I1081"/>
      <c r="J1081"/>
    </row>
    <row r="1082" spans="1:10" s="105" customFormat="1" ht="12.75">
      <c r="A1082"/>
      <c r="B1082" s="167"/>
      <c r="C1082" s="167"/>
      <c r="D1082" s="167"/>
      <c r="F1082"/>
      <c r="G1082"/>
      <c r="H1082"/>
      <c r="I1082"/>
      <c r="J1082"/>
    </row>
    <row r="1083" spans="1:10" s="105" customFormat="1" ht="12.75">
      <c r="A1083"/>
      <c r="B1083" s="167"/>
      <c r="C1083" s="167"/>
      <c r="D1083" s="167"/>
      <c r="F1083"/>
      <c r="G1083"/>
      <c r="H1083"/>
      <c r="I1083"/>
      <c r="J1083"/>
    </row>
    <row r="1084" spans="1:10" s="105" customFormat="1" ht="12.75">
      <c r="A1084"/>
      <c r="B1084" s="167"/>
      <c r="C1084" s="167"/>
      <c r="D1084" s="167"/>
      <c r="F1084"/>
      <c r="G1084"/>
      <c r="H1084"/>
      <c r="I1084"/>
      <c r="J1084"/>
    </row>
    <row r="1085" spans="1:10" s="105" customFormat="1" ht="12.75">
      <c r="A1085"/>
      <c r="B1085" s="167"/>
      <c r="C1085" s="167"/>
      <c r="D1085" s="167"/>
      <c r="F1085"/>
      <c r="G1085"/>
      <c r="H1085"/>
      <c r="I1085"/>
      <c r="J1085"/>
    </row>
    <row r="1086" spans="1:10" s="105" customFormat="1" ht="12.75">
      <c r="A1086"/>
      <c r="B1086" s="167"/>
      <c r="C1086" s="167"/>
      <c r="D1086" s="167"/>
      <c r="F1086"/>
      <c r="G1086"/>
      <c r="H1086"/>
      <c r="I1086"/>
      <c r="J1086"/>
    </row>
    <row r="1087" spans="1:10" s="105" customFormat="1" ht="12.75">
      <c r="A1087"/>
      <c r="B1087" s="167"/>
      <c r="C1087" s="167"/>
      <c r="D1087" s="167"/>
      <c r="F1087"/>
      <c r="G1087"/>
      <c r="H1087"/>
      <c r="I1087"/>
      <c r="J1087"/>
    </row>
    <row r="1088" spans="1:10" s="105" customFormat="1" ht="12.75">
      <c r="A1088"/>
      <c r="B1088" s="167"/>
      <c r="C1088" s="167"/>
      <c r="D1088" s="167"/>
      <c r="F1088"/>
      <c r="G1088"/>
      <c r="H1088"/>
      <c r="I1088"/>
      <c r="J1088"/>
    </row>
    <row r="1089" spans="1:10" s="105" customFormat="1" ht="12.75">
      <c r="A1089"/>
      <c r="B1089" s="167"/>
      <c r="C1089" s="167"/>
      <c r="D1089" s="167"/>
      <c r="F1089"/>
      <c r="G1089"/>
      <c r="H1089"/>
      <c r="I1089"/>
      <c r="J1089"/>
    </row>
    <row r="1090" spans="1:10" s="105" customFormat="1" ht="12.75">
      <c r="A1090"/>
      <c r="B1090" s="167"/>
      <c r="C1090" s="167"/>
      <c r="D1090" s="167"/>
      <c r="F1090"/>
      <c r="G1090"/>
      <c r="H1090"/>
      <c r="I1090"/>
      <c r="J1090"/>
    </row>
    <row r="1091" spans="1:10" s="105" customFormat="1" ht="12.75">
      <c r="A1091"/>
      <c r="B1091" s="167"/>
      <c r="C1091" s="167"/>
      <c r="D1091" s="167"/>
      <c r="F1091"/>
      <c r="G1091"/>
      <c r="H1091"/>
      <c r="I1091"/>
      <c r="J1091"/>
    </row>
    <row r="1092" spans="1:10" s="105" customFormat="1" ht="12.75">
      <c r="A1092"/>
      <c r="B1092" s="167"/>
      <c r="C1092" s="167"/>
      <c r="D1092" s="167"/>
      <c r="F1092"/>
      <c r="G1092"/>
      <c r="H1092"/>
      <c r="I1092"/>
      <c r="J1092"/>
    </row>
    <row r="1093" spans="1:10" s="105" customFormat="1" ht="12.75">
      <c r="A1093"/>
      <c r="B1093" s="167"/>
      <c r="C1093" s="167"/>
      <c r="D1093" s="167"/>
      <c r="F1093"/>
      <c r="G1093"/>
      <c r="H1093"/>
      <c r="I1093"/>
      <c r="J1093"/>
    </row>
    <row r="1094" spans="1:10" s="105" customFormat="1" ht="12.75">
      <c r="A1094"/>
      <c r="B1094" s="167"/>
      <c r="C1094" s="167"/>
      <c r="D1094" s="167"/>
      <c r="F1094"/>
      <c r="G1094"/>
      <c r="H1094"/>
      <c r="I1094"/>
      <c r="J1094"/>
    </row>
    <row r="1095" spans="1:10" s="105" customFormat="1" ht="12.75">
      <c r="A1095"/>
      <c r="B1095" s="167"/>
      <c r="C1095" s="167"/>
      <c r="D1095" s="167"/>
      <c r="F1095"/>
      <c r="G1095"/>
      <c r="H1095"/>
      <c r="I1095"/>
      <c r="J1095"/>
    </row>
    <row r="1096" spans="1:10" s="105" customFormat="1" ht="12.75">
      <c r="A1096"/>
      <c r="B1096" s="167"/>
      <c r="C1096" s="167"/>
      <c r="D1096" s="167"/>
      <c r="F1096"/>
      <c r="G1096"/>
      <c r="H1096"/>
      <c r="I1096"/>
      <c r="J1096"/>
    </row>
    <row r="1097" spans="1:10" s="105" customFormat="1" ht="12.75">
      <c r="A1097"/>
      <c r="B1097" s="167"/>
      <c r="C1097" s="167"/>
      <c r="D1097" s="167"/>
      <c r="F1097"/>
      <c r="G1097"/>
      <c r="H1097"/>
      <c r="I1097"/>
      <c r="J1097"/>
    </row>
    <row r="1098" spans="1:10" s="105" customFormat="1" ht="12.75">
      <c r="A1098"/>
      <c r="B1098" s="167"/>
      <c r="C1098" s="167"/>
      <c r="D1098" s="167"/>
      <c r="F1098"/>
      <c r="G1098"/>
      <c r="H1098"/>
      <c r="I1098"/>
      <c r="J1098"/>
    </row>
    <row r="1099" spans="1:10" s="105" customFormat="1" ht="12.75">
      <c r="A1099"/>
      <c r="B1099" s="167"/>
      <c r="C1099" s="167"/>
      <c r="D1099" s="167"/>
      <c r="F1099"/>
      <c r="G1099"/>
      <c r="H1099"/>
      <c r="I1099"/>
      <c r="J1099"/>
    </row>
    <row r="1100" spans="1:10" s="105" customFormat="1" ht="12.75">
      <c r="A1100"/>
      <c r="B1100" s="167"/>
      <c r="C1100" s="167"/>
      <c r="D1100" s="167"/>
      <c r="F1100"/>
      <c r="G1100"/>
      <c r="H1100"/>
      <c r="I1100"/>
      <c r="J1100"/>
    </row>
    <row r="1101" spans="1:10" s="105" customFormat="1" ht="12.75">
      <c r="A1101"/>
      <c r="B1101" s="167"/>
      <c r="C1101" s="167"/>
      <c r="D1101" s="167"/>
      <c r="F1101"/>
      <c r="G1101"/>
      <c r="H1101"/>
      <c r="I1101"/>
      <c r="J1101"/>
    </row>
    <row r="1102" spans="1:10" s="105" customFormat="1" ht="12.75">
      <c r="A1102"/>
      <c r="B1102" s="167"/>
      <c r="C1102" s="167"/>
      <c r="D1102" s="167"/>
      <c r="F1102"/>
      <c r="G1102"/>
      <c r="H1102"/>
      <c r="I1102"/>
      <c r="J1102"/>
    </row>
    <row r="1103" spans="1:10" s="105" customFormat="1" ht="12.75">
      <c r="A1103"/>
      <c r="B1103" s="167"/>
      <c r="C1103" s="167"/>
      <c r="D1103" s="167"/>
      <c r="F1103"/>
      <c r="G1103"/>
      <c r="H1103"/>
      <c r="I1103"/>
      <c r="J1103"/>
    </row>
    <row r="1104" spans="1:10" s="105" customFormat="1" ht="12.75">
      <c r="A1104"/>
      <c r="B1104" s="167"/>
      <c r="C1104" s="167"/>
      <c r="D1104" s="167"/>
      <c r="F1104"/>
      <c r="G1104"/>
      <c r="H1104"/>
      <c r="I1104"/>
      <c r="J1104"/>
    </row>
    <row r="1105" spans="1:10" s="105" customFormat="1" ht="12.75">
      <c r="A1105"/>
      <c r="B1105" s="167"/>
      <c r="C1105" s="167"/>
      <c r="D1105" s="167"/>
      <c r="F1105"/>
      <c r="G1105"/>
      <c r="H1105"/>
      <c r="I1105"/>
      <c r="J1105"/>
    </row>
    <row r="1106" spans="1:10" s="105" customFormat="1" ht="12.75">
      <c r="A1106"/>
      <c r="B1106" s="167"/>
      <c r="C1106" s="167"/>
      <c r="D1106" s="167"/>
      <c r="F1106"/>
      <c r="G1106"/>
      <c r="H1106"/>
      <c r="I1106"/>
      <c r="J1106"/>
    </row>
    <row r="1107" spans="1:10" s="105" customFormat="1" ht="12.75">
      <c r="A1107"/>
      <c r="B1107" s="167"/>
      <c r="C1107" s="167"/>
      <c r="D1107" s="167"/>
      <c r="F1107"/>
      <c r="G1107"/>
      <c r="H1107"/>
      <c r="I1107"/>
      <c r="J1107"/>
    </row>
    <row r="1108" spans="1:10" s="105" customFormat="1" ht="12.75">
      <c r="A1108"/>
      <c r="B1108" s="167"/>
      <c r="C1108" s="167"/>
      <c r="D1108" s="167"/>
      <c r="F1108"/>
      <c r="G1108"/>
      <c r="H1108"/>
      <c r="I1108"/>
      <c r="J1108"/>
    </row>
    <row r="1109" spans="1:10" s="105" customFormat="1" ht="12.75">
      <c r="A1109"/>
      <c r="B1109" s="167"/>
      <c r="C1109" s="167"/>
      <c r="D1109" s="167"/>
      <c r="F1109"/>
      <c r="G1109"/>
      <c r="H1109"/>
      <c r="I1109"/>
      <c r="J1109"/>
    </row>
    <row r="1110" spans="1:10" s="105" customFormat="1" ht="12.75">
      <c r="A1110"/>
      <c r="B1110" s="167"/>
      <c r="C1110" s="167"/>
      <c r="D1110" s="167"/>
      <c r="F1110"/>
      <c r="G1110"/>
      <c r="H1110"/>
      <c r="I1110"/>
      <c r="J1110"/>
    </row>
    <row r="1111" spans="1:10" s="105" customFormat="1" ht="12.75">
      <c r="A1111"/>
      <c r="B1111" s="167"/>
      <c r="C1111" s="167"/>
      <c r="D1111" s="167"/>
      <c r="F1111"/>
      <c r="G1111"/>
      <c r="H1111"/>
      <c r="I1111"/>
      <c r="J1111"/>
    </row>
    <row r="1112" spans="1:10" s="105" customFormat="1" ht="12.75">
      <c r="A1112"/>
      <c r="B1112" s="167"/>
      <c r="C1112" s="167"/>
      <c r="D1112" s="167"/>
      <c r="F1112"/>
      <c r="G1112"/>
      <c r="H1112"/>
      <c r="I1112"/>
      <c r="J1112"/>
    </row>
    <row r="1113" spans="1:10" s="105" customFormat="1" ht="12.75">
      <c r="A1113"/>
      <c r="B1113" s="167"/>
      <c r="C1113" s="167"/>
      <c r="D1113" s="167"/>
      <c r="F1113"/>
      <c r="G1113"/>
      <c r="H1113"/>
      <c r="I1113"/>
      <c r="J1113"/>
    </row>
    <row r="1114" spans="1:10" s="105" customFormat="1" ht="12.75">
      <c r="A1114"/>
      <c r="B1114" s="167"/>
      <c r="C1114" s="167"/>
      <c r="D1114" s="167"/>
      <c r="F1114"/>
      <c r="G1114"/>
      <c r="H1114"/>
      <c r="I1114"/>
      <c r="J1114"/>
    </row>
    <row r="1115" spans="1:10" s="105" customFormat="1" ht="12.75">
      <c r="A1115"/>
      <c r="B1115" s="167"/>
      <c r="C1115" s="167"/>
      <c r="D1115" s="167"/>
      <c r="F1115"/>
      <c r="G1115"/>
      <c r="H1115"/>
      <c r="I1115"/>
      <c r="J1115"/>
    </row>
    <row r="1116" spans="1:10" s="105" customFormat="1" ht="12.75">
      <c r="A1116"/>
      <c r="B1116" s="167"/>
      <c r="C1116" s="167"/>
      <c r="D1116" s="167"/>
      <c r="F1116"/>
      <c r="G1116"/>
      <c r="H1116"/>
      <c r="I1116"/>
      <c r="J1116"/>
    </row>
    <row r="1117" spans="1:10" s="105" customFormat="1" ht="12.75">
      <c r="A1117"/>
      <c r="B1117" s="167"/>
      <c r="C1117" s="167"/>
      <c r="D1117" s="167"/>
      <c r="F1117"/>
      <c r="G1117"/>
      <c r="H1117"/>
      <c r="I1117"/>
      <c r="J1117"/>
    </row>
    <row r="1118" spans="1:10" s="105" customFormat="1" ht="12.75">
      <c r="A1118"/>
      <c r="B1118" s="167"/>
      <c r="C1118" s="167"/>
      <c r="D1118" s="167"/>
      <c r="F1118"/>
      <c r="G1118"/>
      <c r="H1118"/>
      <c r="I1118"/>
      <c r="J1118"/>
    </row>
    <row r="1119" spans="1:10" s="105" customFormat="1" ht="12.75">
      <c r="A1119"/>
      <c r="B1119" s="167"/>
      <c r="C1119" s="167"/>
      <c r="D1119" s="167"/>
      <c r="F1119"/>
      <c r="G1119"/>
      <c r="H1119"/>
      <c r="I1119"/>
      <c r="J1119"/>
    </row>
    <row r="1120" spans="1:10" s="105" customFormat="1" ht="12.75">
      <c r="A1120"/>
      <c r="B1120" s="167"/>
      <c r="C1120" s="167"/>
      <c r="D1120" s="167"/>
      <c r="F1120"/>
      <c r="G1120"/>
      <c r="H1120"/>
      <c r="I1120"/>
      <c r="J1120"/>
    </row>
    <row r="1121" spans="1:10" s="105" customFormat="1" ht="12.75">
      <c r="A1121"/>
      <c r="B1121" s="167"/>
      <c r="C1121" s="167"/>
      <c r="D1121" s="167"/>
      <c r="F1121"/>
      <c r="G1121"/>
      <c r="H1121"/>
      <c r="I1121"/>
      <c r="J1121"/>
    </row>
    <row r="1122" spans="1:10" s="105" customFormat="1" ht="12.75">
      <c r="A1122"/>
      <c r="B1122" s="167"/>
      <c r="C1122" s="167"/>
      <c r="D1122" s="167"/>
      <c r="F1122"/>
      <c r="G1122"/>
      <c r="H1122"/>
      <c r="I1122"/>
      <c r="J1122"/>
    </row>
    <row r="1123" spans="1:10" s="105" customFormat="1" ht="12.75">
      <c r="A1123"/>
      <c r="B1123" s="167"/>
      <c r="C1123" s="167"/>
      <c r="D1123" s="167"/>
      <c r="F1123"/>
      <c r="G1123"/>
      <c r="H1123"/>
      <c r="I1123"/>
      <c r="J1123"/>
    </row>
    <row r="1124" spans="1:10" s="105" customFormat="1" ht="12.75">
      <c r="A1124"/>
      <c r="B1124" s="167"/>
      <c r="C1124" s="167"/>
      <c r="D1124" s="167"/>
      <c r="F1124"/>
      <c r="G1124"/>
      <c r="H1124"/>
      <c r="I1124"/>
      <c r="J1124"/>
    </row>
    <row r="1125" spans="1:10" s="105" customFormat="1" ht="12.75">
      <c r="A1125"/>
      <c r="B1125" s="167"/>
      <c r="C1125" s="167"/>
      <c r="D1125" s="167"/>
      <c r="F1125"/>
      <c r="G1125"/>
      <c r="H1125"/>
      <c r="I1125"/>
      <c r="J1125"/>
    </row>
    <row r="1126" spans="1:10" s="105" customFormat="1" ht="12.75">
      <c r="A1126"/>
      <c r="B1126" s="167"/>
      <c r="C1126" s="167"/>
      <c r="D1126" s="167"/>
      <c r="F1126"/>
      <c r="G1126"/>
      <c r="H1126"/>
      <c r="I1126"/>
      <c r="J1126"/>
    </row>
    <row r="1127" spans="1:10" s="105" customFormat="1" ht="12.75">
      <c r="A1127"/>
      <c r="B1127" s="167"/>
      <c r="C1127" s="167"/>
      <c r="D1127" s="167"/>
      <c r="F1127"/>
      <c r="G1127"/>
      <c r="H1127"/>
      <c r="I1127"/>
      <c r="J1127"/>
    </row>
    <row r="1128" spans="1:10" s="105" customFormat="1" ht="12.75">
      <c r="A1128"/>
      <c r="B1128" s="167"/>
      <c r="C1128" s="167"/>
      <c r="D1128" s="167"/>
      <c r="F1128"/>
      <c r="G1128"/>
      <c r="H1128"/>
      <c r="I1128"/>
      <c r="J1128"/>
    </row>
    <row r="1129" spans="1:10" s="105" customFormat="1" ht="12.75">
      <c r="A1129"/>
      <c r="B1129" s="167"/>
      <c r="C1129" s="167"/>
      <c r="D1129" s="167"/>
      <c r="F1129"/>
      <c r="G1129"/>
      <c r="H1129"/>
      <c r="I1129"/>
      <c r="J1129"/>
    </row>
    <row r="1130" spans="1:10" s="105" customFormat="1" ht="12.75">
      <c r="A1130"/>
      <c r="B1130" s="167"/>
      <c r="C1130" s="167"/>
      <c r="D1130" s="167"/>
      <c r="F1130"/>
      <c r="G1130"/>
      <c r="H1130"/>
      <c r="I1130"/>
      <c r="J1130"/>
    </row>
    <row r="1131" spans="1:10" s="105" customFormat="1" ht="12.75">
      <c r="A1131"/>
      <c r="B1131" s="167"/>
      <c r="C1131" s="167"/>
      <c r="D1131" s="167"/>
      <c r="F1131"/>
      <c r="G1131"/>
      <c r="H1131"/>
      <c r="I1131"/>
      <c r="J1131"/>
    </row>
    <row r="1132" spans="1:10" s="105" customFormat="1" ht="12.75">
      <c r="A1132"/>
      <c r="B1132" s="167"/>
      <c r="C1132" s="167"/>
      <c r="D1132" s="167"/>
      <c r="F1132"/>
      <c r="G1132"/>
      <c r="H1132"/>
      <c r="I1132"/>
      <c r="J1132"/>
    </row>
    <row r="1133" spans="1:10" s="105" customFormat="1" ht="12.75">
      <c r="A1133"/>
      <c r="B1133" s="167"/>
      <c r="C1133" s="167"/>
      <c r="D1133" s="167"/>
      <c r="F1133"/>
      <c r="G1133"/>
      <c r="H1133"/>
      <c r="I1133"/>
      <c r="J1133"/>
    </row>
    <row r="1134" spans="1:10" s="105" customFormat="1" ht="12.75">
      <c r="A1134"/>
      <c r="B1134" s="167"/>
      <c r="C1134" s="167"/>
      <c r="D1134" s="167"/>
      <c r="F1134"/>
      <c r="G1134"/>
      <c r="H1134"/>
      <c r="I1134"/>
      <c r="J1134"/>
    </row>
    <row r="1135" spans="1:10" s="105" customFormat="1" ht="12.75">
      <c r="A1135"/>
      <c r="B1135" s="167"/>
      <c r="C1135" s="167"/>
      <c r="D1135" s="167"/>
      <c r="F1135"/>
      <c r="G1135"/>
      <c r="H1135"/>
      <c r="I1135"/>
      <c r="J1135"/>
    </row>
    <row r="1136" spans="1:10" s="105" customFormat="1" ht="12.75">
      <c r="A1136"/>
      <c r="B1136" s="167"/>
      <c r="C1136" s="167"/>
      <c r="D1136" s="167"/>
      <c r="F1136"/>
      <c r="G1136"/>
      <c r="H1136"/>
      <c r="I1136"/>
      <c r="J1136"/>
    </row>
    <row r="1137" spans="1:10" s="105" customFormat="1" ht="12.75">
      <c r="A1137"/>
      <c r="B1137" s="167"/>
      <c r="C1137" s="167"/>
      <c r="D1137" s="167"/>
      <c r="F1137"/>
      <c r="G1137"/>
      <c r="H1137"/>
      <c r="I1137"/>
      <c r="J1137"/>
    </row>
    <row r="1138" spans="1:10" s="105" customFormat="1" ht="12.75">
      <c r="A1138"/>
      <c r="B1138" s="167"/>
      <c r="C1138" s="167"/>
      <c r="D1138" s="167"/>
      <c r="F1138"/>
      <c r="G1138"/>
      <c r="H1138"/>
      <c r="I1138"/>
      <c r="J1138"/>
    </row>
    <row r="1139" spans="1:10" s="105" customFormat="1" ht="12.75">
      <c r="A1139"/>
      <c r="B1139" s="167"/>
      <c r="C1139" s="167"/>
      <c r="D1139" s="167"/>
      <c r="F1139"/>
      <c r="G1139"/>
      <c r="H1139"/>
      <c r="I1139"/>
      <c r="J1139"/>
    </row>
    <row r="1140" spans="1:10" s="105" customFormat="1" ht="12.75">
      <c r="A1140"/>
      <c r="B1140" s="167"/>
      <c r="C1140" s="167"/>
      <c r="D1140" s="167"/>
      <c r="F1140"/>
      <c r="G1140"/>
      <c r="H1140"/>
      <c r="I1140"/>
      <c r="J1140"/>
    </row>
    <row r="1141" spans="1:10" s="105" customFormat="1" ht="12.75">
      <c r="A1141"/>
      <c r="B1141" s="167"/>
      <c r="C1141" s="167"/>
      <c r="D1141" s="167"/>
      <c r="F1141"/>
      <c r="G1141"/>
      <c r="H1141"/>
      <c r="I1141"/>
      <c r="J1141"/>
    </row>
    <row r="1142" spans="1:10" s="105" customFormat="1" ht="12.75">
      <c r="A1142"/>
      <c r="B1142" s="167"/>
      <c r="C1142" s="167"/>
      <c r="D1142" s="167"/>
      <c r="F1142"/>
      <c r="G1142"/>
      <c r="H1142"/>
      <c r="I1142"/>
      <c r="J1142"/>
    </row>
    <row r="1143" spans="1:10" s="105" customFormat="1" ht="12.75">
      <c r="A1143"/>
      <c r="B1143" s="167"/>
      <c r="C1143" s="167"/>
      <c r="D1143" s="167"/>
      <c r="F1143"/>
      <c r="G1143"/>
      <c r="H1143"/>
      <c r="I1143"/>
      <c r="J1143"/>
    </row>
    <row r="1144" spans="1:10" s="105" customFormat="1" ht="12.75">
      <c r="A1144"/>
      <c r="B1144" s="167"/>
      <c r="C1144" s="167"/>
      <c r="D1144" s="167"/>
      <c r="F1144"/>
      <c r="G1144"/>
      <c r="H1144"/>
      <c r="I1144"/>
      <c r="J1144"/>
    </row>
    <row r="1145" spans="1:10" s="105" customFormat="1" ht="12.75">
      <c r="A1145"/>
      <c r="B1145" s="167"/>
      <c r="C1145" s="167"/>
      <c r="D1145" s="167"/>
      <c r="F1145"/>
      <c r="G1145"/>
      <c r="H1145"/>
      <c r="I1145"/>
      <c r="J1145"/>
    </row>
    <row r="1146" spans="1:10" s="105" customFormat="1" ht="12.75">
      <c r="A1146"/>
      <c r="B1146" s="167"/>
      <c r="C1146" s="167"/>
      <c r="D1146" s="167"/>
      <c r="F1146"/>
      <c r="G1146"/>
      <c r="H1146"/>
      <c r="I1146"/>
      <c r="J1146"/>
    </row>
    <row r="1147" spans="1:10" s="105" customFormat="1" ht="12.75">
      <c r="A1147"/>
      <c r="B1147" s="167"/>
      <c r="C1147" s="167"/>
      <c r="D1147" s="167"/>
      <c r="F1147"/>
      <c r="G1147"/>
      <c r="H1147"/>
      <c r="I1147"/>
      <c r="J1147"/>
    </row>
    <row r="1148" spans="1:10" s="105" customFormat="1" ht="12.75">
      <c r="A1148"/>
      <c r="B1148" s="167"/>
      <c r="C1148" s="167"/>
      <c r="D1148" s="167"/>
      <c r="F1148"/>
      <c r="G1148"/>
      <c r="H1148"/>
      <c r="I1148"/>
      <c r="J1148"/>
    </row>
    <row r="1149" spans="1:10" s="105" customFormat="1" ht="12.75">
      <c r="A1149"/>
      <c r="B1149" s="167"/>
      <c r="C1149" s="167"/>
      <c r="D1149" s="167"/>
      <c r="F1149"/>
      <c r="G1149"/>
      <c r="H1149"/>
      <c r="I1149"/>
      <c r="J1149"/>
    </row>
    <row r="1150" spans="1:10" s="105" customFormat="1" ht="12.75">
      <c r="A1150"/>
      <c r="B1150" s="167"/>
      <c r="C1150" s="167"/>
      <c r="D1150" s="167"/>
      <c r="F1150"/>
      <c r="G1150"/>
      <c r="H1150"/>
      <c r="I1150"/>
      <c r="J1150"/>
    </row>
    <row r="1151" spans="1:10" s="105" customFormat="1" ht="12.75">
      <c r="A1151"/>
      <c r="B1151" s="167"/>
      <c r="C1151" s="167"/>
      <c r="D1151" s="167"/>
      <c r="F1151"/>
      <c r="G1151"/>
      <c r="H1151"/>
      <c r="I1151"/>
      <c r="J1151"/>
    </row>
    <row r="1152" spans="1:10" s="105" customFormat="1" ht="12.75">
      <c r="A1152"/>
      <c r="B1152" s="167"/>
      <c r="C1152" s="167"/>
      <c r="D1152" s="167"/>
      <c r="F1152"/>
      <c r="G1152"/>
      <c r="H1152"/>
      <c r="I1152"/>
      <c r="J1152"/>
    </row>
    <row r="1153" spans="1:10" s="105" customFormat="1" ht="12.75">
      <c r="A1153"/>
      <c r="B1153" s="167"/>
      <c r="C1153" s="167"/>
      <c r="D1153" s="167"/>
      <c r="F1153"/>
      <c r="G1153"/>
      <c r="H1153"/>
      <c r="I1153"/>
      <c r="J1153"/>
    </row>
    <row r="1154" spans="1:10" s="105" customFormat="1" ht="12.75">
      <c r="A1154"/>
      <c r="B1154" s="167"/>
      <c r="C1154" s="167"/>
      <c r="D1154" s="167"/>
      <c r="F1154"/>
      <c r="G1154"/>
      <c r="H1154"/>
      <c r="I1154"/>
      <c r="J1154"/>
    </row>
    <row r="1155" spans="1:10" s="105" customFormat="1" ht="12.75">
      <c r="A1155"/>
      <c r="B1155" s="167"/>
      <c r="C1155" s="167"/>
      <c r="D1155" s="167"/>
      <c r="F1155"/>
      <c r="G1155"/>
      <c r="H1155"/>
      <c r="I1155"/>
      <c r="J1155"/>
    </row>
    <row r="1156" spans="1:10" s="105" customFormat="1" ht="12.75">
      <c r="A1156"/>
      <c r="B1156" s="167"/>
      <c r="C1156" s="167"/>
      <c r="D1156" s="167"/>
      <c r="F1156"/>
      <c r="G1156"/>
      <c r="H1156"/>
      <c r="I1156"/>
      <c r="J1156"/>
    </row>
    <row r="1157" spans="1:10" s="105" customFormat="1" ht="12.75">
      <c r="A1157"/>
      <c r="B1157" s="167"/>
      <c r="C1157" s="167"/>
      <c r="D1157" s="167"/>
      <c r="F1157"/>
      <c r="G1157"/>
      <c r="H1157"/>
      <c r="I1157"/>
      <c r="J1157"/>
    </row>
    <row r="1158" spans="1:10" s="105" customFormat="1" ht="12.75">
      <c r="A1158"/>
      <c r="B1158" s="167"/>
      <c r="C1158" s="167"/>
      <c r="D1158" s="167"/>
      <c r="F1158"/>
      <c r="G1158"/>
      <c r="H1158"/>
      <c r="I1158"/>
      <c r="J1158"/>
    </row>
    <row r="1159" spans="1:10" s="105" customFormat="1" ht="12.75">
      <c r="A1159"/>
      <c r="B1159" s="167"/>
      <c r="C1159" s="167"/>
      <c r="D1159" s="167"/>
      <c r="F1159"/>
      <c r="G1159"/>
      <c r="H1159"/>
      <c r="I1159"/>
      <c r="J1159"/>
    </row>
    <row r="1160" spans="1:10" s="105" customFormat="1" ht="12.75">
      <c r="A1160"/>
      <c r="B1160" s="167"/>
      <c r="C1160" s="167"/>
      <c r="D1160" s="167"/>
      <c r="F1160"/>
      <c r="G1160"/>
      <c r="H1160"/>
      <c r="I1160"/>
      <c r="J1160"/>
    </row>
    <row r="1161" spans="1:10" s="105" customFormat="1" ht="12.75">
      <c r="A1161"/>
      <c r="B1161" s="167"/>
      <c r="C1161" s="167"/>
      <c r="D1161" s="167"/>
      <c r="F1161"/>
      <c r="G1161"/>
      <c r="H1161"/>
      <c r="I1161"/>
      <c r="J1161"/>
    </row>
    <row r="1162" spans="1:10" s="105" customFormat="1" ht="12.75">
      <c r="A1162"/>
      <c r="B1162" s="167"/>
      <c r="C1162" s="167"/>
      <c r="D1162" s="167"/>
      <c r="F1162"/>
      <c r="G1162"/>
      <c r="H1162"/>
      <c r="I1162"/>
      <c r="J1162"/>
    </row>
    <row r="1163" spans="1:10" s="105" customFormat="1" ht="12.75">
      <c r="A1163"/>
      <c r="B1163" s="167"/>
      <c r="C1163" s="167"/>
      <c r="D1163" s="167"/>
      <c r="F1163"/>
      <c r="G1163"/>
      <c r="H1163"/>
      <c r="I1163"/>
      <c r="J1163"/>
    </row>
    <row r="1164" spans="1:10" s="105" customFormat="1" ht="12.75">
      <c r="A1164"/>
      <c r="B1164" s="167"/>
      <c r="C1164" s="167"/>
      <c r="D1164" s="167"/>
      <c r="F1164"/>
      <c r="G1164"/>
      <c r="H1164"/>
      <c r="I1164"/>
      <c r="J1164"/>
    </row>
    <row r="1165" spans="1:10" s="105" customFormat="1" ht="12.75">
      <c r="A1165"/>
      <c r="B1165" s="167"/>
      <c r="C1165" s="167"/>
      <c r="D1165" s="167"/>
      <c r="F1165"/>
      <c r="G1165"/>
      <c r="H1165"/>
      <c r="I1165"/>
      <c r="J1165"/>
    </row>
    <row r="1166" spans="1:10" s="105" customFormat="1" ht="12.75">
      <c r="A1166"/>
      <c r="B1166" s="167"/>
      <c r="C1166" s="167"/>
      <c r="D1166" s="167"/>
      <c r="F1166"/>
      <c r="G1166"/>
      <c r="H1166"/>
      <c r="I1166"/>
      <c r="J1166"/>
    </row>
    <row r="1167" spans="1:10" s="105" customFormat="1" ht="12.75">
      <c r="A1167"/>
      <c r="B1167" s="167"/>
      <c r="C1167" s="167"/>
      <c r="D1167" s="167"/>
      <c r="F1167"/>
      <c r="G1167"/>
      <c r="H1167"/>
      <c r="I1167"/>
      <c r="J1167"/>
    </row>
    <row r="1168" spans="1:10" s="105" customFormat="1" ht="12.75">
      <c r="A1168"/>
      <c r="B1168" s="167"/>
      <c r="C1168" s="167"/>
      <c r="D1168" s="167"/>
      <c r="F1168"/>
      <c r="G1168"/>
      <c r="H1168"/>
      <c r="I1168"/>
      <c r="J1168"/>
    </row>
    <row r="1169" spans="1:10" s="105" customFormat="1" ht="12.75">
      <c r="A1169"/>
      <c r="B1169" s="167"/>
      <c r="C1169" s="167"/>
      <c r="D1169" s="167"/>
      <c r="F1169"/>
      <c r="G1169"/>
      <c r="H1169"/>
      <c r="I1169"/>
      <c r="J1169"/>
    </row>
    <row r="1170" spans="1:10" s="105" customFormat="1" ht="12.75">
      <c r="A1170"/>
      <c r="B1170" s="167"/>
      <c r="C1170" s="167"/>
      <c r="D1170" s="167"/>
      <c r="F1170"/>
      <c r="G1170"/>
      <c r="H1170"/>
      <c r="I1170"/>
      <c r="J1170"/>
    </row>
    <row r="1171" spans="1:10" s="105" customFormat="1" ht="12.75">
      <c r="A1171"/>
      <c r="B1171" s="167"/>
      <c r="C1171" s="167"/>
      <c r="D1171" s="167"/>
      <c r="F1171"/>
      <c r="G1171"/>
      <c r="H1171"/>
      <c r="I1171"/>
      <c r="J1171"/>
    </row>
    <row r="1172" spans="1:10" s="105" customFormat="1" ht="12.75">
      <c r="A1172"/>
      <c r="B1172" s="167"/>
      <c r="C1172" s="167"/>
      <c r="D1172" s="167"/>
      <c r="F1172"/>
      <c r="G1172"/>
      <c r="H1172"/>
      <c r="I1172"/>
      <c r="J1172"/>
    </row>
    <row r="1173" spans="1:10" s="105" customFormat="1" ht="12.75">
      <c r="A1173"/>
      <c r="B1173" s="167"/>
      <c r="C1173" s="167"/>
      <c r="D1173" s="167"/>
      <c r="F1173"/>
      <c r="G1173"/>
      <c r="H1173"/>
      <c r="I1173"/>
      <c r="J1173"/>
    </row>
    <row r="1174" spans="1:10" s="105" customFormat="1" ht="12.75">
      <c r="A1174"/>
      <c r="B1174" s="167"/>
      <c r="C1174" s="167"/>
      <c r="D1174" s="167"/>
      <c r="F1174"/>
      <c r="G1174"/>
      <c r="H1174"/>
      <c r="I1174"/>
      <c r="J1174"/>
    </row>
    <row r="1175" spans="1:10" s="105" customFormat="1" ht="12.75">
      <c r="A1175"/>
      <c r="B1175" s="167"/>
      <c r="C1175" s="167"/>
      <c r="D1175" s="167"/>
      <c r="F1175"/>
      <c r="G1175"/>
      <c r="H1175"/>
      <c r="I1175"/>
      <c r="J1175"/>
    </row>
    <row r="1176" spans="1:10" s="105" customFormat="1" ht="12.75">
      <c r="A1176"/>
      <c r="B1176" s="167"/>
      <c r="C1176" s="167"/>
      <c r="D1176" s="167"/>
      <c r="F1176"/>
      <c r="G1176"/>
      <c r="H1176"/>
      <c r="I1176"/>
      <c r="J1176"/>
    </row>
    <row r="1177" spans="1:10" s="105" customFormat="1" ht="12.75">
      <c r="A1177"/>
      <c r="B1177" s="167"/>
      <c r="C1177" s="167"/>
      <c r="D1177" s="167"/>
      <c r="F1177"/>
      <c r="G1177"/>
      <c r="H1177"/>
      <c r="I1177"/>
      <c r="J1177"/>
    </row>
    <row r="1178" spans="1:10" s="105" customFormat="1" ht="12.75">
      <c r="A1178"/>
      <c r="B1178" s="167"/>
      <c r="C1178" s="167"/>
      <c r="D1178" s="167"/>
      <c r="F1178"/>
      <c r="G1178"/>
      <c r="H1178"/>
      <c r="I1178"/>
      <c r="J1178"/>
    </row>
    <row r="1179" spans="1:10" s="105" customFormat="1" ht="12.75">
      <c r="A1179"/>
      <c r="B1179" s="167"/>
      <c r="C1179" s="167"/>
      <c r="D1179" s="167"/>
      <c r="F1179"/>
      <c r="G1179"/>
      <c r="H1179"/>
      <c r="I1179"/>
      <c r="J1179"/>
    </row>
    <row r="1180" spans="1:10" s="105" customFormat="1" ht="12.75">
      <c r="A1180"/>
      <c r="B1180" s="167"/>
      <c r="C1180" s="167"/>
      <c r="D1180" s="167"/>
      <c r="F1180"/>
      <c r="G1180"/>
      <c r="H1180"/>
      <c r="I1180"/>
      <c r="J1180"/>
    </row>
    <row r="1181" spans="1:10" s="105" customFormat="1" ht="12.75">
      <c r="A1181"/>
      <c r="B1181" s="167"/>
      <c r="C1181" s="167"/>
      <c r="D1181" s="167"/>
      <c r="F1181"/>
      <c r="G1181"/>
      <c r="H1181"/>
      <c r="I1181"/>
      <c r="J1181"/>
    </row>
    <row r="1182" spans="1:10" s="105" customFormat="1" ht="12.75">
      <c r="A1182"/>
      <c r="B1182" s="167"/>
      <c r="C1182" s="167"/>
      <c r="D1182" s="167"/>
      <c r="F1182"/>
      <c r="G1182"/>
      <c r="H1182"/>
      <c r="I1182"/>
      <c r="J1182"/>
    </row>
    <row r="1183" spans="1:10" s="105" customFormat="1" ht="12.75">
      <c r="A1183"/>
      <c r="B1183" s="167"/>
      <c r="C1183" s="167"/>
      <c r="D1183" s="167"/>
      <c r="F1183"/>
      <c r="G1183"/>
      <c r="H1183"/>
      <c r="I1183"/>
      <c r="J1183"/>
    </row>
    <row r="1184" spans="1:10" s="105" customFormat="1" ht="12.75">
      <c r="A1184"/>
      <c r="B1184" s="167"/>
      <c r="C1184" s="167"/>
      <c r="D1184" s="167"/>
      <c r="F1184"/>
      <c r="G1184"/>
      <c r="H1184"/>
      <c r="I1184"/>
      <c r="J1184"/>
    </row>
    <row r="1185" spans="1:10" s="105" customFormat="1" ht="12.75">
      <c r="A1185"/>
      <c r="B1185" s="167"/>
      <c r="C1185" s="167"/>
      <c r="D1185" s="167"/>
      <c r="F1185"/>
      <c r="G1185"/>
      <c r="H1185"/>
      <c r="I1185"/>
      <c r="J1185"/>
    </row>
    <row r="1186" spans="1:10" s="105" customFormat="1" ht="12.75">
      <c r="A1186"/>
      <c r="B1186" s="167"/>
      <c r="C1186" s="167"/>
      <c r="D1186" s="167"/>
      <c r="F1186"/>
      <c r="G1186"/>
      <c r="H1186"/>
      <c r="I1186"/>
      <c r="J1186"/>
    </row>
    <row r="1187" spans="1:10" s="105" customFormat="1" ht="12.75">
      <c r="A1187"/>
      <c r="B1187" s="167"/>
      <c r="C1187" s="167"/>
      <c r="D1187" s="167"/>
      <c r="F1187"/>
      <c r="G1187"/>
      <c r="H1187"/>
      <c r="I1187"/>
      <c r="J1187"/>
    </row>
    <row r="1188" spans="1:10" s="105" customFormat="1" ht="12.75">
      <c r="A1188"/>
      <c r="B1188" s="167"/>
      <c r="C1188" s="167"/>
      <c r="D1188" s="167"/>
      <c r="F1188"/>
      <c r="G1188"/>
      <c r="H1188"/>
      <c r="I1188"/>
      <c r="J1188"/>
    </row>
    <row r="1189" spans="1:10" s="105" customFormat="1" ht="12.75">
      <c r="A1189"/>
      <c r="B1189" s="167"/>
      <c r="C1189" s="167"/>
      <c r="D1189" s="167"/>
      <c r="F1189"/>
      <c r="G1189"/>
      <c r="H1189"/>
      <c r="I1189"/>
      <c r="J1189"/>
    </row>
    <row r="1190" spans="1:10" s="105" customFormat="1" ht="12.75">
      <c r="A1190"/>
      <c r="B1190" s="167"/>
      <c r="C1190" s="167"/>
      <c r="D1190" s="167"/>
      <c r="F1190"/>
      <c r="G1190"/>
      <c r="H1190"/>
      <c r="I1190"/>
      <c r="J1190"/>
    </row>
    <row r="1191" spans="1:10" s="105" customFormat="1" ht="12.75">
      <c r="A1191"/>
      <c r="B1191" s="167"/>
      <c r="C1191" s="167"/>
      <c r="D1191" s="167"/>
      <c r="F1191"/>
      <c r="G1191"/>
      <c r="H1191"/>
      <c r="I1191"/>
      <c r="J1191"/>
    </row>
    <row r="1192" spans="1:10" s="105" customFormat="1" ht="12.75">
      <c r="A1192"/>
      <c r="B1192" s="167"/>
      <c r="C1192" s="167"/>
      <c r="D1192" s="167"/>
      <c r="F1192"/>
      <c r="G1192"/>
      <c r="H1192"/>
      <c r="I1192"/>
      <c r="J1192"/>
    </row>
    <row r="1193" spans="1:10" s="105" customFormat="1" ht="12.75">
      <c r="A1193"/>
      <c r="B1193" s="167"/>
      <c r="C1193" s="167"/>
      <c r="D1193" s="167"/>
      <c r="F1193"/>
      <c r="G1193"/>
      <c r="H1193"/>
      <c r="I1193"/>
      <c r="J1193"/>
    </row>
    <row r="1194" spans="1:10" s="105" customFormat="1" ht="12.75">
      <c r="A1194"/>
      <c r="B1194" s="167"/>
      <c r="C1194" s="167"/>
      <c r="D1194" s="167"/>
      <c r="F1194"/>
      <c r="G1194"/>
      <c r="H1194"/>
      <c r="I1194"/>
      <c r="J1194"/>
    </row>
    <row r="1195" spans="1:10" s="105" customFormat="1" ht="12.75">
      <c r="A1195"/>
      <c r="B1195" s="167"/>
      <c r="C1195" s="167"/>
      <c r="D1195" s="167"/>
      <c r="F1195"/>
      <c r="G1195"/>
      <c r="H1195"/>
      <c r="I1195"/>
      <c r="J1195"/>
    </row>
    <row r="1196" spans="1:10" s="105" customFormat="1" ht="12.75">
      <c r="A1196"/>
      <c r="B1196" s="167"/>
      <c r="C1196" s="167"/>
      <c r="D1196" s="167"/>
      <c r="F1196"/>
      <c r="G1196"/>
      <c r="H1196"/>
      <c r="I1196"/>
      <c r="J1196"/>
    </row>
    <row r="1197" spans="1:10" s="105" customFormat="1" ht="12.75">
      <c r="A1197"/>
      <c r="B1197" s="167"/>
      <c r="C1197" s="167"/>
      <c r="D1197" s="167"/>
      <c r="F1197"/>
      <c r="G1197"/>
      <c r="H1197"/>
      <c r="I1197"/>
      <c r="J1197"/>
    </row>
    <row r="1198" spans="1:10" s="105" customFormat="1" ht="12.75">
      <c r="A1198"/>
      <c r="B1198" s="167"/>
      <c r="C1198" s="167"/>
      <c r="D1198" s="167"/>
      <c r="F1198"/>
      <c r="G1198"/>
      <c r="H1198"/>
      <c r="I1198"/>
      <c r="J1198"/>
    </row>
    <row r="1199" spans="1:10" s="105" customFormat="1" ht="12.75">
      <c r="A1199"/>
      <c r="B1199" s="167"/>
      <c r="C1199" s="167"/>
      <c r="D1199" s="167"/>
      <c r="F1199"/>
      <c r="G1199"/>
      <c r="H1199"/>
      <c r="I1199"/>
      <c r="J1199"/>
    </row>
    <row r="1200" spans="1:10" s="105" customFormat="1" ht="12.75">
      <c r="A1200"/>
      <c r="B1200" s="167"/>
      <c r="C1200" s="167"/>
      <c r="D1200" s="167"/>
      <c r="F1200"/>
      <c r="G1200"/>
      <c r="H1200"/>
      <c r="I1200"/>
      <c r="J1200"/>
    </row>
    <row r="1201" spans="1:10" s="105" customFormat="1" ht="12.75">
      <c r="A1201"/>
      <c r="B1201" s="167"/>
      <c r="C1201" s="167"/>
      <c r="D1201" s="167"/>
      <c r="F1201"/>
      <c r="G1201"/>
      <c r="H1201"/>
      <c r="I1201"/>
      <c r="J1201"/>
    </row>
    <row r="1202" spans="1:10" s="105" customFormat="1" ht="12.75">
      <c r="A1202"/>
      <c r="B1202" s="167"/>
      <c r="C1202" s="167"/>
      <c r="D1202" s="167"/>
      <c r="F1202"/>
      <c r="G1202"/>
      <c r="H1202"/>
      <c r="I1202"/>
      <c r="J1202"/>
    </row>
    <row r="1203" spans="1:10" s="105" customFormat="1" ht="12.75">
      <c r="A1203"/>
      <c r="B1203" s="167"/>
      <c r="C1203" s="167"/>
      <c r="D1203" s="167"/>
      <c r="F1203"/>
      <c r="G1203"/>
      <c r="H1203"/>
      <c r="I1203"/>
      <c r="J1203"/>
    </row>
    <row r="1204" spans="1:10" s="105" customFormat="1" ht="12.75">
      <c r="A1204"/>
      <c r="B1204" s="167"/>
      <c r="C1204" s="167"/>
      <c r="D1204" s="167"/>
      <c r="F1204"/>
      <c r="G1204"/>
      <c r="H1204"/>
      <c r="I1204"/>
      <c r="J1204"/>
    </row>
    <row r="1205" spans="1:10" s="105" customFormat="1" ht="12.75">
      <c r="A1205"/>
      <c r="B1205" s="167"/>
      <c r="C1205" s="167"/>
      <c r="D1205" s="167"/>
      <c r="F1205"/>
      <c r="G1205"/>
      <c r="H1205"/>
      <c r="I1205"/>
      <c r="J1205"/>
    </row>
    <row r="1206" spans="1:10" s="105" customFormat="1" ht="12.75">
      <c r="A1206"/>
      <c r="B1206" s="167"/>
      <c r="C1206" s="167"/>
      <c r="D1206" s="167"/>
      <c r="F1206"/>
      <c r="G1206"/>
      <c r="H1206"/>
      <c r="I1206"/>
      <c r="J1206"/>
    </row>
    <row r="1207" spans="1:10" s="105" customFormat="1" ht="12.75">
      <c r="A1207"/>
      <c r="B1207" s="167"/>
      <c r="C1207" s="167"/>
      <c r="D1207" s="167"/>
      <c r="F1207"/>
      <c r="G1207"/>
      <c r="H1207"/>
      <c r="I1207"/>
      <c r="J1207"/>
    </row>
    <row r="1208" spans="1:10" s="105" customFormat="1" ht="12.75">
      <c r="A1208"/>
      <c r="B1208" s="167"/>
      <c r="C1208" s="167"/>
      <c r="D1208" s="167"/>
      <c r="F1208"/>
      <c r="G1208"/>
      <c r="H1208"/>
      <c r="I1208"/>
      <c r="J1208"/>
    </row>
    <row r="1209" spans="1:10" s="105" customFormat="1" ht="12.75">
      <c r="A1209"/>
      <c r="B1209" s="167"/>
      <c r="C1209" s="167"/>
      <c r="D1209" s="167"/>
      <c r="F1209"/>
      <c r="G1209"/>
      <c r="H1209"/>
      <c r="I1209"/>
      <c r="J1209"/>
    </row>
    <row r="1210" spans="1:10" s="105" customFormat="1" ht="12.75">
      <c r="A1210"/>
      <c r="B1210" s="167"/>
      <c r="C1210" s="167"/>
      <c r="D1210" s="167"/>
      <c r="F1210"/>
      <c r="G1210"/>
      <c r="H1210"/>
      <c r="I1210"/>
      <c r="J1210"/>
    </row>
    <row r="1211" spans="1:10" s="105" customFormat="1" ht="12.75">
      <c r="A1211"/>
      <c r="B1211" s="167"/>
      <c r="C1211" s="167"/>
      <c r="D1211" s="167"/>
      <c r="F1211"/>
      <c r="G1211"/>
      <c r="H1211"/>
      <c r="I1211"/>
      <c r="J1211"/>
    </row>
    <row r="1212" spans="1:10" s="105" customFormat="1" ht="12.75">
      <c r="A1212"/>
      <c r="B1212" s="167"/>
      <c r="C1212" s="167"/>
      <c r="D1212" s="167"/>
      <c r="F1212"/>
      <c r="G1212"/>
      <c r="H1212"/>
      <c r="I1212"/>
      <c r="J1212"/>
    </row>
    <row r="1213" spans="1:10" s="105" customFormat="1" ht="12.75">
      <c r="A1213"/>
      <c r="B1213" s="167"/>
      <c r="C1213" s="167"/>
      <c r="D1213" s="167"/>
      <c r="F1213"/>
      <c r="G1213"/>
      <c r="H1213"/>
      <c r="I1213"/>
      <c r="J1213"/>
    </row>
    <row r="1214" spans="1:10" s="105" customFormat="1" ht="12.75">
      <c r="A1214"/>
      <c r="B1214" s="167"/>
      <c r="C1214" s="167"/>
      <c r="D1214" s="167"/>
      <c r="F1214"/>
      <c r="G1214"/>
      <c r="H1214"/>
      <c r="I1214"/>
      <c r="J1214"/>
    </row>
    <row r="1215" spans="1:10" s="105" customFormat="1" ht="12.75">
      <c r="A1215"/>
      <c r="B1215" s="167"/>
      <c r="C1215" s="167"/>
      <c r="D1215" s="167"/>
      <c r="F1215"/>
      <c r="G1215"/>
      <c r="H1215"/>
      <c r="I1215"/>
      <c r="J1215"/>
    </row>
    <row r="1216" spans="1:10" s="105" customFormat="1" ht="12.75">
      <c r="A1216"/>
      <c r="B1216" s="167"/>
      <c r="C1216" s="167"/>
      <c r="D1216" s="167"/>
      <c r="F1216"/>
      <c r="G1216"/>
      <c r="H1216"/>
      <c r="I1216"/>
      <c r="J1216"/>
    </row>
    <row r="1217" spans="1:10" s="105" customFormat="1" ht="12.75">
      <c r="A1217"/>
      <c r="B1217" s="167"/>
      <c r="C1217" s="167"/>
      <c r="D1217" s="167"/>
      <c r="F1217"/>
      <c r="G1217"/>
      <c r="H1217"/>
      <c r="I1217"/>
      <c r="J1217"/>
    </row>
  </sheetData>
  <sheetProtection/>
  <mergeCells count="24">
    <mergeCell ref="C27:C28"/>
    <mergeCell ref="D27:D28"/>
    <mergeCell ref="A27:A28"/>
    <mergeCell ref="B27:B28"/>
    <mergeCell ref="A3:H3"/>
    <mergeCell ref="A14:H14"/>
    <mergeCell ref="A24:D24"/>
    <mergeCell ref="A20:E20"/>
    <mergeCell ref="A21:E21"/>
    <mergeCell ref="A22:E22"/>
    <mergeCell ref="A4:H4"/>
    <mergeCell ref="A5:H5"/>
    <mergeCell ref="A17:H17"/>
    <mergeCell ref="A18:H18"/>
    <mergeCell ref="D2:E2"/>
    <mergeCell ref="A12:E12"/>
    <mergeCell ref="A19:E19"/>
    <mergeCell ref="A15:H15"/>
    <mergeCell ref="A16:H16"/>
    <mergeCell ref="A7:H7"/>
    <mergeCell ref="A8:H8"/>
    <mergeCell ref="A9:H9"/>
    <mergeCell ref="A10:H10"/>
    <mergeCell ref="A11:H11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4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Normal="75" zoomScalePageLayoutView="0" workbookViewId="0" topLeftCell="A7">
      <selection activeCell="A1" sqref="A1:J39"/>
    </sheetView>
  </sheetViews>
  <sheetFormatPr defaultColWidth="9.00390625" defaultRowHeight="12.75"/>
  <cols>
    <col min="1" max="1" width="83.875" style="0" customWidth="1"/>
    <col min="2" max="2" width="16.1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  <col min="9" max="9" width="15.625" style="0" customWidth="1"/>
    <col min="10" max="10" width="13.75390625" style="0" customWidth="1"/>
  </cols>
  <sheetData>
    <row r="1" spans="1:8" ht="12.75">
      <c r="A1" s="370"/>
      <c r="B1" s="370"/>
      <c r="C1" s="27"/>
      <c r="D1" s="27"/>
      <c r="E1" s="27"/>
      <c r="F1" s="27"/>
      <c r="G1" s="104"/>
      <c r="H1" s="27"/>
    </row>
    <row r="2" spans="1:8" ht="12.75">
      <c r="A2" s="27"/>
      <c r="B2" s="27"/>
      <c r="C2" s="27"/>
      <c r="D2" s="27"/>
      <c r="E2" s="27"/>
      <c r="F2" s="27"/>
      <c r="G2" s="104"/>
      <c r="H2" s="27"/>
    </row>
    <row r="3" spans="1:10" ht="12.75">
      <c r="A3" s="370" t="s">
        <v>168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370" t="s">
        <v>316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7.25" customHeight="1">
      <c r="A5" s="371" t="s">
        <v>382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0" ht="12.75">
      <c r="A6" s="371" t="str">
        <f>Прил7!$C$5</f>
        <v> от  21 ноября  2022 года  № 39</v>
      </c>
      <c r="B6" s="371"/>
      <c r="C6" s="371"/>
      <c r="D6" s="371"/>
      <c r="E6" s="371"/>
      <c r="F6" s="371"/>
      <c r="G6" s="371"/>
      <c r="H6" s="371"/>
      <c r="I6" s="371"/>
      <c r="J6" s="371"/>
    </row>
    <row r="7" ht="28.5" customHeight="1"/>
    <row r="8" spans="1:10" ht="15.75" customHeight="1">
      <c r="A8" s="370"/>
      <c r="B8" s="370"/>
      <c r="C8" s="370"/>
      <c r="D8" s="370"/>
      <c r="E8" s="370"/>
      <c r="F8" s="370"/>
      <c r="G8" s="370"/>
      <c r="H8" s="370"/>
      <c r="I8" s="370"/>
      <c r="J8" s="370"/>
    </row>
    <row r="9" spans="1:10" ht="18.75" customHeight="1">
      <c r="A9" s="371"/>
      <c r="B9" s="371"/>
      <c r="C9" s="371"/>
      <c r="D9" s="371"/>
      <c r="E9" s="371"/>
      <c r="F9" s="371"/>
      <c r="G9" s="371"/>
      <c r="H9" s="371"/>
      <c r="I9" s="371"/>
      <c r="J9" s="371"/>
    </row>
    <row r="10" spans="1:10" ht="16.5" customHeight="1">
      <c r="A10" s="371"/>
      <c r="B10" s="371"/>
      <c r="C10" s="371"/>
      <c r="D10" s="371"/>
      <c r="E10" s="371"/>
      <c r="F10" s="371"/>
      <c r="G10" s="371"/>
      <c r="H10" s="371"/>
      <c r="I10" s="371"/>
      <c r="J10" s="371"/>
    </row>
    <row r="11" spans="1:10" ht="15.7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</row>
    <row r="12" spans="1:10" s="168" customFormat="1" ht="21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</row>
    <row r="13" spans="1:10" s="168" customFormat="1" ht="21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</row>
    <row r="14" spans="1:10" s="168" customFormat="1" ht="21" customHeight="1">
      <c r="A14" s="371"/>
      <c r="B14" s="371"/>
      <c r="C14" s="371"/>
      <c r="D14" s="371"/>
      <c r="E14" s="371"/>
      <c r="F14" s="371"/>
      <c r="G14" s="371"/>
      <c r="H14" s="371"/>
      <c r="I14" s="371"/>
      <c r="J14" s="371"/>
    </row>
    <row r="15" spans="1:10" s="168" customFormat="1" ht="21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</row>
    <row r="16" spans="1:10" s="168" customFormat="1" ht="21" customHeight="1">
      <c r="A16" s="371"/>
      <c r="B16" s="371"/>
      <c r="C16" s="371"/>
      <c r="D16" s="371"/>
      <c r="E16" s="371"/>
      <c r="F16" s="371"/>
      <c r="G16" s="371"/>
      <c r="H16" s="371"/>
      <c r="I16" s="371"/>
      <c r="J16" s="371"/>
    </row>
    <row r="17" spans="1:10" s="168" customFormat="1" ht="21" customHeight="1">
      <c r="A17" s="371"/>
      <c r="B17" s="371"/>
      <c r="C17" s="371"/>
      <c r="D17" s="371"/>
      <c r="E17" s="371"/>
      <c r="F17" s="371"/>
      <c r="G17" s="371"/>
      <c r="H17" s="371"/>
      <c r="I17" s="371"/>
      <c r="J17" s="371"/>
    </row>
    <row r="18" spans="1:10" s="168" customFormat="1" ht="21" customHeight="1">
      <c r="A18" s="371"/>
      <c r="B18" s="371"/>
      <c r="C18" s="371"/>
      <c r="D18" s="371"/>
      <c r="E18" s="371"/>
      <c r="F18" s="371"/>
      <c r="G18" s="371"/>
      <c r="H18" s="371"/>
      <c r="I18" s="371"/>
      <c r="J18" s="371"/>
    </row>
    <row r="19" spans="1:5" s="168" customFormat="1" ht="21" customHeight="1">
      <c r="A19" s="433"/>
      <c r="B19" s="433"/>
      <c r="C19" s="433"/>
      <c r="D19" s="433"/>
      <c r="E19" s="433"/>
    </row>
    <row r="20" s="168" customFormat="1" ht="21" customHeight="1"/>
    <row r="21" spans="1:2" s="168" customFormat="1" ht="64.5" customHeight="1">
      <c r="A21" s="434" t="s">
        <v>385</v>
      </c>
      <c r="B21" s="434"/>
    </row>
    <row r="22" spans="1:2" s="168" customFormat="1" ht="18.75">
      <c r="A22" s="169"/>
      <c r="B22" s="91"/>
    </row>
    <row r="23" spans="1:10" s="168" customFormat="1" ht="18.75">
      <c r="A23" s="170"/>
      <c r="B23" s="171"/>
      <c r="J23" s="171" t="s">
        <v>35</v>
      </c>
    </row>
    <row r="24" spans="1:10" s="93" customFormat="1" ht="18.75">
      <c r="A24" s="172" t="s">
        <v>11</v>
      </c>
      <c r="B24" s="92" t="s">
        <v>297</v>
      </c>
      <c r="F24" s="92">
        <v>2017</v>
      </c>
      <c r="G24" s="92">
        <v>2017</v>
      </c>
      <c r="H24" s="92">
        <v>2017</v>
      </c>
      <c r="I24" s="92" t="s">
        <v>337</v>
      </c>
      <c r="J24" s="92" t="s">
        <v>386</v>
      </c>
    </row>
    <row r="25" spans="1:10" s="168" customFormat="1" ht="30.75" customHeight="1">
      <c r="A25" s="173" t="s">
        <v>14</v>
      </c>
      <c r="B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</row>
    <row r="26" spans="1:10" s="168" customFormat="1" ht="37.5">
      <c r="A26" s="175" t="s">
        <v>326</v>
      </c>
      <c r="B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</row>
    <row r="27" spans="1:10" s="168" customFormat="1" ht="18.75">
      <c r="A27" s="177" t="s">
        <v>17</v>
      </c>
      <c r="B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</row>
    <row r="28" spans="1:10" s="168" customFormat="1" ht="18.75">
      <c r="A28" s="177" t="s">
        <v>18</v>
      </c>
      <c r="B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</row>
    <row r="29" spans="1:10" s="168" customFormat="1" ht="45" customHeight="1">
      <c r="A29" s="179" t="s">
        <v>29</v>
      </c>
      <c r="B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</row>
    <row r="30" spans="1:10" s="168" customFormat="1" ht="18.75">
      <c r="A30" s="177" t="s">
        <v>15</v>
      </c>
      <c r="B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</row>
    <row r="31" spans="1:10" s="168" customFormat="1" ht="18.75">
      <c r="A31" s="181" t="s">
        <v>16</v>
      </c>
      <c r="B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s="168" customFormat="1" ht="31.5" customHeight="1">
      <c r="A32" s="179" t="s">
        <v>19</v>
      </c>
      <c r="B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</row>
    <row r="33" spans="1:10" s="168" customFormat="1" ht="18.75">
      <c r="A33" s="177" t="s">
        <v>15</v>
      </c>
      <c r="B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</row>
    <row r="34" spans="1:10" s="168" customFormat="1" ht="18.75">
      <c r="A34" s="182" t="s">
        <v>16</v>
      </c>
      <c r="B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</row>
    <row r="35" s="168" customFormat="1" ht="15.75"/>
  </sheetData>
  <sheetProtection/>
  <mergeCells count="17">
    <mergeCell ref="A8:J8"/>
    <mergeCell ref="A9:J9"/>
    <mergeCell ref="A14:J14"/>
    <mergeCell ref="A16:J16"/>
    <mergeCell ref="A17:J17"/>
    <mergeCell ref="A10:J10"/>
    <mergeCell ref="A11:J11"/>
    <mergeCell ref="A1:B1"/>
    <mergeCell ref="A19:E19"/>
    <mergeCell ref="A21:B21"/>
    <mergeCell ref="A3:J3"/>
    <mergeCell ref="A4:J4"/>
    <mergeCell ref="A5:J5"/>
    <mergeCell ref="A6:J6"/>
    <mergeCell ref="A12:J12"/>
    <mergeCell ref="A18:J18"/>
    <mergeCell ref="A15:J1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zoomScaleNormal="75" zoomScalePageLayoutView="0" workbookViewId="0" topLeftCell="A6">
      <selection activeCell="A1" sqref="A1:J35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1" spans="2:8" ht="12.75">
      <c r="B1" s="451"/>
      <c r="C1" s="451"/>
      <c r="D1" s="451"/>
      <c r="E1" s="451"/>
      <c r="F1" s="451"/>
      <c r="G1" s="451"/>
      <c r="H1" s="451"/>
    </row>
    <row r="3" spans="3:10" ht="15.75">
      <c r="C3" s="452" t="s">
        <v>169</v>
      </c>
      <c r="D3" s="452"/>
      <c r="E3" s="452"/>
      <c r="F3" s="452"/>
      <c r="G3" s="452"/>
      <c r="H3" s="452"/>
      <c r="I3" s="452"/>
      <c r="J3" s="452"/>
    </row>
    <row r="4" spans="3:10" ht="21.75" customHeight="1">
      <c r="C4" s="452" t="s">
        <v>316</v>
      </c>
      <c r="D4" s="452"/>
      <c r="E4" s="452"/>
      <c r="F4" s="452"/>
      <c r="G4" s="452"/>
      <c r="H4" s="452"/>
      <c r="I4" s="452"/>
      <c r="J4" s="452"/>
    </row>
    <row r="5" spans="2:10" ht="32.25" customHeight="1">
      <c r="B5" s="453" t="s">
        <v>387</v>
      </c>
      <c r="C5" s="453"/>
      <c r="D5" s="453"/>
      <c r="E5" s="453"/>
      <c r="F5" s="453"/>
      <c r="G5" s="453"/>
      <c r="H5" s="453"/>
      <c r="I5" s="453"/>
      <c r="J5" s="453"/>
    </row>
    <row r="6" spans="3:10" ht="18.75" customHeight="1">
      <c r="C6" s="453" t="str">
        <f>'Прил 9'!$A$6</f>
        <v> от  21 ноября  2022 года  № 39</v>
      </c>
      <c r="D6" s="453"/>
      <c r="E6" s="453"/>
      <c r="F6" s="453"/>
      <c r="G6" s="453"/>
      <c r="H6" s="453"/>
      <c r="I6" s="453"/>
      <c r="J6" s="453"/>
    </row>
    <row r="7" spans="3:10" ht="18.75" customHeight="1">
      <c r="C7" s="240"/>
      <c r="D7" s="240"/>
      <c r="E7" s="240"/>
      <c r="F7" s="240"/>
      <c r="G7" s="240"/>
      <c r="H7" s="240"/>
      <c r="I7" s="240"/>
      <c r="J7" s="209"/>
    </row>
    <row r="8" spans="2:10" ht="18.75" customHeight="1">
      <c r="B8" s="391"/>
      <c r="C8" s="391"/>
      <c r="D8" s="391"/>
      <c r="E8" s="391"/>
      <c r="F8" s="391"/>
      <c r="G8" s="391"/>
      <c r="H8" s="391"/>
      <c r="I8" s="391"/>
      <c r="J8" s="209"/>
    </row>
    <row r="9" spans="2:10" ht="18.75" customHeight="1">
      <c r="B9" s="450"/>
      <c r="C9" s="450"/>
      <c r="D9" s="450"/>
      <c r="E9" s="450"/>
      <c r="F9" s="450"/>
      <c r="G9" s="450"/>
      <c r="H9" s="450"/>
      <c r="I9" s="450"/>
      <c r="J9" s="209"/>
    </row>
    <row r="10" spans="2:10" ht="18.75" customHeight="1">
      <c r="B10" s="450"/>
      <c r="C10" s="450"/>
      <c r="D10" s="450"/>
      <c r="E10" s="450"/>
      <c r="F10" s="450"/>
      <c r="G10" s="450"/>
      <c r="H10" s="450"/>
      <c r="I10" s="450"/>
      <c r="J10" s="209"/>
    </row>
    <row r="11" spans="2:10" ht="20.25" customHeight="1">
      <c r="B11" s="450"/>
      <c r="C11" s="450"/>
      <c r="D11" s="450"/>
      <c r="E11" s="450"/>
      <c r="F11" s="450"/>
      <c r="G11" s="450"/>
      <c r="H11" s="450"/>
      <c r="I11" s="450"/>
      <c r="J11" s="209"/>
    </row>
    <row r="12" spans="2:10" ht="18.75" customHeight="1">
      <c r="B12" s="450"/>
      <c r="C12" s="450"/>
      <c r="D12" s="450"/>
      <c r="E12" s="450"/>
      <c r="F12" s="450"/>
      <c r="G12" s="450"/>
      <c r="H12" s="450"/>
      <c r="I12" s="450"/>
      <c r="J12" s="209"/>
    </row>
    <row r="13" spans="2:10" ht="18.75" customHeight="1">
      <c r="B13" s="307"/>
      <c r="C13" s="307"/>
      <c r="D13" s="307"/>
      <c r="E13" s="307"/>
      <c r="F13" s="307"/>
      <c r="G13" s="307"/>
      <c r="H13" s="307"/>
      <c r="I13" s="307"/>
      <c r="J13" s="209"/>
    </row>
    <row r="14" spans="2:10" ht="18.75" customHeight="1">
      <c r="B14" s="391"/>
      <c r="C14" s="391"/>
      <c r="D14" s="391"/>
      <c r="E14" s="391"/>
      <c r="F14" s="391"/>
      <c r="G14" s="391"/>
      <c r="H14" s="391"/>
      <c r="I14" s="391"/>
      <c r="J14" s="209"/>
    </row>
    <row r="15" spans="2:10" ht="18.75" customHeight="1">
      <c r="B15" s="450"/>
      <c r="C15" s="450"/>
      <c r="D15" s="450"/>
      <c r="E15" s="450"/>
      <c r="F15" s="450"/>
      <c r="G15" s="450"/>
      <c r="H15" s="450"/>
      <c r="I15" s="450"/>
      <c r="J15" s="209"/>
    </row>
    <row r="16" spans="2:10" ht="18.75" customHeight="1">
      <c r="B16" s="450"/>
      <c r="C16" s="450"/>
      <c r="D16" s="450"/>
      <c r="E16" s="450"/>
      <c r="F16" s="450"/>
      <c r="G16" s="450"/>
      <c r="H16" s="450"/>
      <c r="I16" s="450"/>
      <c r="J16" s="209"/>
    </row>
    <row r="17" spans="2:10" ht="18.75" customHeight="1">
      <c r="B17" s="450"/>
      <c r="C17" s="450"/>
      <c r="D17" s="450"/>
      <c r="E17" s="450"/>
      <c r="F17" s="450"/>
      <c r="G17" s="450"/>
      <c r="H17" s="450"/>
      <c r="I17" s="450"/>
      <c r="J17" s="209"/>
    </row>
    <row r="18" spans="2:10" ht="18.75" customHeight="1">
      <c r="B18" s="450"/>
      <c r="C18" s="450"/>
      <c r="D18" s="450"/>
      <c r="E18" s="450"/>
      <c r="F18" s="450"/>
      <c r="G18" s="450"/>
      <c r="H18" s="450"/>
      <c r="I18" s="450"/>
      <c r="J18" s="209"/>
    </row>
    <row r="19" spans="2:8" ht="15" customHeight="1">
      <c r="B19" s="442"/>
      <c r="C19" s="442"/>
      <c r="D19" s="442"/>
      <c r="E19" s="442"/>
      <c r="F19" s="442"/>
      <c r="G19" s="442"/>
      <c r="H19" s="442"/>
    </row>
    <row r="20" ht="12.75" hidden="1"/>
    <row r="21" spans="1:9" s="69" customFormat="1" ht="63" customHeight="1">
      <c r="A21" s="437" t="s">
        <v>388</v>
      </c>
      <c r="B21" s="437"/>
      <c r="C21" s="437"/>
      <c r="D21" s="437"/>
      <c r="E21" s="437"/>
      <c r="F21" s="437"/>
      <c r="G21" s="437"/>
      <c r="H21" s="437"/>
      <c r="I21" s="75"/>
    </row>
    <row r="22" spans="1:9" s="69" customFormat="1" ht="40.5" customHeight="1">
      <c r="A22" s="76"/>
      <c r="B22" s="76"/>
      <c r="C22" s="76"/>
      <c r="D22" s="76"/>
      <c r="E22" s="76"/>
      <c r="F22" s="76"/>
      <c r="G22" s="76"/>
      <c r="H22" s="76"/>
      <c r="I22" s="75"/>
    </row>
    <row r="23" spans="1:9" s="69" customFormat="1" ht="45" customHeight="1">
      <c r="A23" s="439" t="s">
        <v>389</v>
      </c>
      <c r="B23" s="439"/>
      <c r="C23" s="439"/>
      <c r="D23" s="439"/>
      <c r="E23" s="439"/>
      <c r="F23" s="439"/>
      <c r="G23" s="439"/>
      <c r="H23" s="439"/>
      <c r="I23" s="75"/>
    </row>
    <row r="24" s="29" customFormat="1" ht="34.5" customHeight="1">
      <c r="A24" s="77" t="s">
        <v>69</v>
      </c>
    </row>
    <row r="25" spans="1:8" s="79" customFormat="1" ht="81" customHeight="1">
      <c r="A25" s="78" t="s">
        <v>41</v>
      </c>
      <c r="B25" s="78" t="s">
        <v>42</v>
      </c>
      <c r="C25" s="78" t="s">
        <v>43</v>
      </c>
      <c r="D25" s="436" t="s">
        <v>44</v>
      </c>
      <c r="E25" s="436"/>
      <c r="F25" s="78" t="s">
        <v>45</v>
      </c>
      <c r="G25" s="78" t="s">
        <v>46</v>
      </c>
      <c r="H25" s="78" t="s">
        <v>49</v>
      </c>
    </row>
    <row r="26" spans="1:8" s="81" customFormat="1" ht="11.25">
      <c r="A26" s="80">
        <v>1</v>
      </c>
      <c r="B26" s="80">
        <v>2</v>
      </c>
      <c r="C26" s="80">
        <v>3</v>
      </c>
      <c r="D26" s="440">
        <v>4</v>
      </c>
      <c r="E26" s="440"/>
      <c r="F26" s="80">
        <v>5</v>
      </c>
      <c r="G26" s="80">
        <v>6</v>
      </c>
      <c r="H26" s="80">
        <v>7</v>
      </c>
    </row>
    <row r="27" spans="1:8" s="79" customFormat="1" ht="15.75">
      <c r="A27" s="82"/>
      <c r="B27" s="82"/>
      <c r="C27" s="82"/>
      <c r="D27" s="438"/>
      <c r="E27" s="438"/>
      <c r="F27" s="82"/>
      <c r="G27" s="82"/>
      <c r="H27" s="83"/>
    </row>
    <row r="28" spans="1:8" s="86" customFormat="1" ht="15.75">
      <c r="A28" s="84"/>
      <c r="B28" s="85" t="s">
        <v>47</v>
      </c>
      <c r="C28" s="85"/>
      <c r="D28" s="449">
        <f>D27</f>
        <v>0</v>
      </c>
      <c r="E28" s="449"/>
      <c r="F28" s="84"/>
      <c r="G28" s="84"/>
      <c r="H28" s="84"/>
    </row>
    <row r="29" s="87" customFormat="1" ht="30" customHeight="1"/>
    <row r="30" spans="1:9" s="79" customFormat="1" ht="45.75" customHeight="1">
      <c r="A30" s="439" t="s">
        <v>390</v>
      </c>
      <c r="B30" s="439"/>
      <c r="C30" s="439"/>
      <c r="D30" s="439"/>
      <c r="E30" s="439"/>
      <c r="F30" s="439"/>
      <c r="G30" s="439"/>
      <c r="H30" s="439"/>
      <c r="I30" s="75"/>
    </row>
    <row r="31" s="79" customFormat="1" ht="15.75"/>
    <row r="32" spans="1:8" s="88" customFormat="1" ht="32.25" customHeight="1">
      <c r="A32" s="443" t="s">
        <v>327</v>
      </c>
      <c r="B32" s="444"/>
      <c r="C32" s="444"/>
      <c r="D32" s="444"/>
      <c r="E32" s="445"/>
      <c r="F32" s="441" t="s">
        <v>48</v>
      </c>
      <c r="G32" s="441"/>
      <c r="H32" s="441"/>
    </row>
    <row r="33" spans="1:8" s="88" customFormat="1" ht="32.25" customHeight="1">
      <c r="A33" s="446"/>
      <c r="B33" s="447"/>
      <c r="C33" s="447"/>
      <c r="D33" s="447"/>
      <c r="E33" s="448"/>
      <c r="F33" s="299" t="s">
        <v>298</v>
      </c>
      <c r="G33" s="299" t="s">
        <v>338</v>
      </c>
      <c r="H33" s="299" t="s">
        <v>391</v>
      </c>
    </row>
    <row r="34" spans="1:8" s="79" customFormat="1" ht="38.25" customHeight="1">
      <c r="A34" s="435" t="s">
        <v>171</v>
      </c>
      <c r="B34" s="435"/>
      <c r="C34" s="435"/>
      <c r="D34" s="435"/>
      <c r="E34" s="435"/>
      <c r="F34" s="302">
        <v>0</v>
      </c>
      <c r="G34" s="302">
        <v>0</v>
      </c>
      <c r="H34" s="302">
        <v>0</v>
      </c>
    </row>
    <row r="35" spans="1:8" s="69" customFormat="1" ht="15" customHeight="1">
      <c r="A35" s="435" t="s">
        <v>172</v>
      </c>
      <c r="B35" s="435"/>
      <c r="C35" s="435"/>
      <c r="D35" s="435"/>
      <c r="E35" s="435"/>
      <c r="F35" s="302">
        <v>0</v>
      </c>
      <c r="G35" s="302">
        <v>0</v>
      </c>
      <c r="H35" s="302">
        <v>0</v>
      </c>
    </row>
    <row r="36" spans="2:8" ht="12.75">
      <c r="B36" s="89"/>
      <c r="C36" s="89"/>
      <c r="D36" s="89"/>
      <c r="E36" s="89"/>
      <c r="F36" s="89"/>
      <c r="G36" s="89"/>
      <c r="H36" s="89"/>
    </row>
    <row r="37" spans="2:8" ht="12.75">
      <c r="B37" s="89"/>
      <c r="C37" s="89"/>
      <c r="D37" s="89"/>
      <c r="E37" s="89"/>
      <c r="F37" s="89"/>
      <c r="G37" s="89"/>
      <c r="H37" s="89"/>
    </row>
    <row r="40" ht="12.75">
      <c r="J40" s="90"/>
    </row>
  </sheetData>
  <sheetProtection/>
  <mergeCells count="27">
    <mergeCell ref="B17:I17"/>
    <mergeCell ref="B18:I18"/>
    <mergeCell ref="B1:H1"/>
    <mergeCell ref="C3:J3"/>
    <mergeCell ref="C4:J4"/>
    <mergeCell ref="C6:J6"/>
    <mergeCell ref="B11:I11"/>
    <mergeCell ref="B5:J5"/>
    <mergeCell ref="B12:I12"/>
    <mergeCell ref="B19:H19"/>
    <mergeCell ref="A32:E33"/>
    <mergeCell ref="A34:E34"/>
    <mergeCell ref="D28:E28"/>
    <mergeCell ref="B8:I8"/>
    <mergeCell ref="B9:I9"/>
    <mergeCell ref="B10:I10"/>
    <mergeCell ref="B14:I14"/>
    <mergeCell ref="B15:I15"/>
    <mergeCell ref="B16:I16"/>
    <mergeCell ref="A35:E35"/>
    <mergeCell ref="D25:E25"/>
    <mergeCell ref="A21:H21"/>
    <mergeCell ref="D27:E27"/>
    <mergeCell ref="A30:H30"/>
    <mergeCell ref="D26:E26"/>
    <mergeCell ref="F32:H32"/>
    <mergeCell ref="A23:H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8"/>
  <sheetViews>
    <sheetView view="pageBreakPreview" zoomScale="60" zoomScaleNormal="80" zoomScalePageLayoutView="0" workbookViewId="0" topLeftCell="A1">
      <selection activeCell="R32" sqref="R32"/>
    </sheetView>
  </sheetViews>
  <sheetFormatPr defaultColWidth="9.125" defaultRowHeight="12.75"/>
  <cols>
    <col min="1" max="1" width="5.875" style="213" customWidth="1"/>
    <col min="2" max="2" width="38.125" style="213" customWidth="1"/>
    <col min="3" max="3" width="7.25390625" style="213" customWidth="1"/>
    <col min="4" max="4" width="8.125" style="213" customWidth="1"/>
    <col min="5" max="5" width="15.875" style="213" customWidth="1"/>
    <col min="6" max="6" width="5.75390625" style="213" customWidth="1"/>
    <col min="7" max="7" width="18.75390625" style="213" customWidth="1"/>
    <col min="8" max="8" width="15.375" style="213" customWidth="1"/>
    <col min="9" max="9" width="14.00390625" style="213" customWidth="1"/>
    <col min="10" max="10" width="13.75390625" style="213" customWidth="1"/>
    <col min="11" max="11" width="0.12890625" style="213" customWidth="1"/>
    <col min="12" max="15" width="9.125" style="213" hidden="1" customWidth="1"/>
    <col min="16" max="16" width="25.25390625" style="213" hidden="1" customWidth="1"/>
    <col min="17" max="16384" width="9.125" style="213" customWidth="1"/>
  </cols>
  <sheetData>
    <row r="1" spans="3:10" ht="15.75">
      <c r="C1" s="462"/>
      <c r="D1" s="462"/>
      <c r="E1" s="462"/>
      <c r="F1" s="462"/>
      <c r="G1" s="462"/>
      <c r="H1" s="462"/>
      <c r="I1" s="462"/>
      <c r="J1" s="462"/>
    </row>
    <row r="3" spans="1:16" ht="15.75">
      <c r="A3" s="210" t="s">
        <v>174</v>
      </c>
      <c r="B3" s="211"/>
      <c r="C3" s="211"/>
      <c r="D3" s="211"/>
      <c r="E3" s="370" t="s">
        <v>170</v>
      </c>
      <c r="F3" s="370"/>
      <c r="G3" s="370"/>
      <c r="H3" s="370"/>
      <c r="I3" s="370"/>
      <c r="J3" s="370"/>
      <c r="K3" s="391"/>
      <c r="L3" s="370"/>
      <c r="M3" s="233"/>
      <c r="N3" s="233"/>
      <c r="O3" s="208"/>
      <c r="P3" s="233"/>
    </row>
    <row r="4" spans="1:16" ht="15.75">
      <c r="A4" s="210" t="s">
        <v>175</v>
      </c>
      <c r="B4" s="211"/>
      <c r="C4" s="211"/>
      <c r="D4" s="211"/>
      <c r="E4" s="370" t="s">
        <v>316</v>
      </c>
      <c r="F4" s="370"/>
      <c r="G4" s="370"/>
      <c r="H4" s="370"/>
      <c r="I4" s="370"/>
      <c r="J4" s="370"/>
      <c r="K4" s="370"/>
      <c r="L4" s="398"/>
      <c r="M4" s="233"/>
      <c r="N4" s="233"/>
      <c r="O4" s="233"/>
      <c r="P4" s="209"/>
    </row>
    <row r="5" spans="1:16" ht="18" customHeight="1">
      <c r="A5" s="210" t="s">
        <v>176</v>
      </c>
      <c r="B5" s="371" t="s">
        <v>382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234"/>
      <c r="N5" s="234"/>
      <c r="O5" s="234"/>
      <c r="P5" s="209"/>
    </row>
    <row r="6" spans="1:16" ht="16.5" customHeight="1">
      <c r="A6" s="214"/>
      <c r="B6" s="211"/>
      <c r="C6" s="211"/>
      <c r="D6" s="211"/>
      <c r="E6" s="371" t="str">
        <f>Прил10!$C$6</f>
        <v> от  21 ноября  2022 года  № 39</v>
      </c>
      <c r="F6" s="371"/>
      <c r="G6" s="371"/>
      <c r="H6" s="371"/>
      <c r="I6" s="371"/>
      <c r="J6" s="371"/>
      <c r="K6" s="371"/>
      <c r="L6" s="398"/>
      <c r="M6" s="234"/>
      <c r="N6" s="234"/>
      <c r="O6" s="234"/>
      <c r="P6" s="209"/>
    </row>
    <row r="7" spans="1:10" ht="15.75">
      <c r="A7" s="214"/>
      <c r="B7" s="211"/>
      <c r="C7" s="211"/>
      <c r="D7" s="211"/>
      <c r="E7" s="212"/>
      <c r="F7" s="211"/>
      <c r="G7" s="211"/>
      <c r="H7" s="215"/>
      <c r="I7" s="215"/>
      <c r="J7" s="215"/>
    </row>
    <row r="8" spans="1:10" ht="15.75" customHeight="1">
      <c r="A8" s="460"/>
      <c r="B8" s="460"/>
      <c r="C8" s="460"/>
      <c r="D8" s="460"/>
      <c r="E8" s="460"/>
      <c r="F8" s="460"/>
      <c r="G8" s="460"/>
      <c r="H8" s="460"/>
      <c r="I8" s="460"/>
      <c r="J8" s="460"/>
    </row>
    <row r="9" spans="1:10" ht="15.75" customHeight="1">
      <c r="A9" s="460"/>
      <c r="B9" s="460"/>
      <c r="C9" s="460"/>
      <c r="D9" s="460"/>
      <c r="E9" s="460"/>
      <c r="F9" s="460"/>
      <c r="G9" s="460"/>
      <c r="H9" s="460"/>
      <c r="I9" s="460"/>
      <c r="J9" s="460"/>
    </row>
    <row r="10" spans="1:10" ht="15.7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</row>
    <row r="11" spans="1:10" ht="15.75" customHeight="1">
      <c r="A11" s="461"/>
      <c r="B11" s="461"/>
      <c r="C11" s="461"/>
      <c r="D11" s="461"/>
      <c r="E11" s="461"/>
      <c r="F11" s="461"/>
      <c r="G11" s="461"/>
      <c r="H11" s="461"/>
      <c r="I11" s="461"/>
      <c r="J11" s="461"/>
    </row>
    <row r="12" spans="1:10" ht="15.75" customHeight="1">
      <c r="A12" s="460"/>
      <c r="B12" s="460"/>
      <c r="C12" s="460"/>
      <c r="D12" s="460"/>
      <c r="E12" s="460"/>
      <c r="F12" s="460"/>
      <c r="G12" s="460"/>
      <c r="H12" s="460"/>
      <c r="I12" s="460"/>
      <c r="J12" s="460"/>
    </row>
    <row r="13" spans="1:10" ht="15.75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0" ht="15.75" customHeight="1">
      <c r="A14" s="306"/>
      <c r="B14" s="460"/>
      <c r="C14" s="460"/>
      <c r="D14" s="460"/>
      <c r="E14" s="460"/>
      <c r="F14" s="460"/>
      <c r="G14" s="460"/>
      <c r="H14" s="460"/>
      <c r="I14" s="460"/>
      <c r="J14" s="460"/>
    </row>
    <row r="15" spans="1:10" ht="15.75" customHeight="1">
      <c r="A15" s="306"/>
      <c r="B15" s="460"/>
      <c r="C15" s="460"/>
      <c r="D15" s="460"/>
      <c r="E15" s="460"/>
      <c r="F15" s="460"/>
      <c r="G15" s="460"/>
      <c r="H15" s="460"/>
      <c r="I15" s="460"/>
      <c r="J15" s="460"/>
    </row>
    <row r="16" spans="1:10" ht="15.75" customHeight="1">
      <c r="A16" s="306"/>
      <c r="B16" s="460"/>
      <c r="C16" s="460"/>
      <c r="D16" s="460"/>
      <c r="E16" s="460"/>
      <c r="F16" s="460"/>
      <c r="G16" s="460"/>
      <c r="H16" s="460"/>
      <c r="I16" s="460"/>
      <c r="J16" s="460"/>
    </row>
    <row r="17" spans="1:10" ht="15.75" customHeight="1">
      <c r="A17" s="306"/>
      <c r="B17" s="460"/>
      <c r="C17" s="460"/>
      <c r="D17" s="460"/>
      <c r="E17" s="460"/>
      <c r="F17" s="460"/>
      <c r="G17" s="460"/>
      <c r="H17" s="460"/>
      <c r="I17" s="460"/>
      <c r="J17" s="460"/>
    </row>
    <row r="18" spans="1:10" ht="15.75">
      <c r="A18" s="309"/>
      <c r="B18" s="460"/>
      <c r="C18" s="460"/>
      <c r="D18" s="460"/>
      <c r="E18" s="460"/>
      <c r="F18" s="460"/>
      <c r="G18" s="460"/>
      <c r="H18" s="460"/>
      <c r="I18" s="460"/>
      <c r="J18" s="460"/>
    </row>
    <row r="19" spans="1:10" ht="15.75">
      <c r="A19" s="214"/>
      <c r="B19" s="211"/>
      <c r="C19" s="211"/>
      <c r="D19" s="211"/>
      <c r="E19" s="212"/>
      <c r="F19" s="211"/>
      <c r="G19" s="211"/>
      <c r="H19" s="215"/>
      <c r="I19" s="215"/>
      <c r="J19" s="215"/>
    </row>
    <row r="20" spans="1:10" s="232" customFormat="1" ht="58.5" customHeight="1">
      <c r="A20" s="459" t="s">
        <v>392</v>
      </c>
      <c r="B20" s="459"/>
      <c r="C20" s="459"/>
      <c r="D20" s="459"/>
      <c r="E20" s="459"/>
      <c r="F20" s="459"/>
      <c r="G20" s="459"/>
      <c r="H20" s="459"/>
      <c r="I20" s="459"/>
      <c r="J20" s="459"/>
    </row>
    <row r="21" spans="1:10" ht="15.75">
      <c r="A21" s="463"/>
      <c r="B21" s="463"/>
      <c r="C21" s="212"/>
      <c r="D21" s="212"/>
      <c r="E21" s="212"/>
      <c r="F21" s="212"/>
      <c r="G21" s="212"/>
      <c r="H21" s="212"/>
      <c r="I21" s="212"/>
      <c r="J21" s="212"/>
    </row>
    <row r="22" spans="1:10" ht="15.75">
      <c r="A22" s="216"/>
      <c r="B22" s="217"/>
      <c r="C22" s="217"/>
      <c r="D22" s="217"/>
      <c r="E22" s="212"/>
      <c r="F22" s="211"/>
      <c r="G22" s="211"/>
      <c r="H22" s="218"/>
      <c r="I22" s="218"/>
      <c r="J22" s="218" t="s">
        <v>35</v>
      </c>
    </row>
    <row r="23" spans="1:10" ht="30" customHeight="1">
      <c r="A23" s="456" t="s">
        <v>33</v>
      </c>
      <c r="B23" s="454" t="s">
        <v>177</v>
      </c>
      <c r="C23" s="456" t="s">
        <v>178</v>
      </c>
      <c r="D23" s="456"/>
      <c r="E23" s="456"/>
      <c r="F23" s="456"/>
      <c r="G23" s="456" t="s">
        <v>179</v>
      </c>
      <c r="H23" s="457" t="s">
        <v>293</v>
      </c>
      <c r="I23" s="457" t="s">
        <v>333</v>
      </c>
      <c r="J23" s="457" t="s">
        <v>370</v>
      </c>
    </row>
    <row r="24" spans="1:10" ht="53.25" customHeight="1">
      <c r="A24" s="456"/>
      <c r="B24" s="455"/>
      <c r="C24" s="219" t="s">
        <v>180</v>
      </c>
      <c r="D24" s="219" t="s">
        <v>181</v>
      </c>
      <c r="E24" s="219" t="s">
        <v>182</v>
      </c>
      <c r="F24" s="219" t="s">
        <v>68</v>
      </c>
      <c r="G24" s="456"/>
      <c r="H24" s="458"/>
      <c r="I24" s="458"/>
      <c r="J24" s="458"/>
    </row>
    <row r="25" spans="1:10" ht="15.75">
      <c r="A25" s="220" t="s">
        <v>25</v>
      </c>
      <c r="B25" s="220">
        <v>2</v>
      </c>
      <c r="C25" s="220">
        <v>3</v>
      </c>
      <c r="D25" s="220">
        <v>4</v>
      </c>
      <c r="E25" s="220">
        <v>5</v>
      </c>
      <c r="F25" s="220">
        <v>6</v>
      </c>
      <c r="G25" s="220">
        <v>7</v>
      </c>
      <c r="H25" s="220">
        <v>8</v>
      </c>
      <c r="I25" s="220" t="s">
        <v>244</v>
      </c>
      <c r="J25" s="220" t="s">
        <v>73</v>
      </c>
    </row>
    <row r="26" spans="1:10" ht="30" customHeight="1">
      <c r="A26" s="221" t="s">
        <v>25</v>
      </c>
      <c r="B26" s="222" t="s">
        <v>190</v>
      </c>
      <c r="C26" s="221"/>
      <c r="D26" s="221"/>
      <c r="E26" s="221"/>
      <c r="F26" s="221"/>
      <c r="G26" s="222"/>
      <c r="H26" s="223"/>
      <c r="I26" s="223"/>
      <c r="J26" s="223"/>
    </row>
    <row r="27" spans="1:10" ht="33.75" customHeight="1">
      <c r="A27" s="221" t="s">
        <v>183</v>
      </c>
      <c r="B27" s="222" t="s">
        <v>299</v>
      </c>
      <c r="C27" s="221"/>
      <c r="D27" s="221"/>
      <c r="E27" s="221"/>
      <c r="F27" s="221"/>
      <c r="G27" s="222"/>
      <c r="H27" s="223"/>
      <c r="I27" s="223"/>
      <c r="J27" s="223"/>
    </row>
    <row r="28" spans="1:10" ht="102.75" customHeight="1">
      <c r="A28" s="224" t="s">
        <v>184</v>
      </c>
      <c r="B28" s="222" t="s">
        <v>300</v>
      </c>
      <c r="C28" s="224" t="s">
        <v>308</v>
      </c>
      <c r="D28" s="224" t="s">
        <v>185</v>
      </c>
      <c r="E28" s="237" t="s">
        <v>291</v>
      </c>
      <c r="F28" s="224" t="s">
        <v>2</v>
      </c>
      <c r="G28" s="225" t="s">
        <v>303</v>
      </c>
      <c r="H28" s="257">
        <f>Прил3!G85</f>
        <v>252.15</v>
      </c>
      <c r="I28" s="257">
        <f>'Прил3.1'!G75</f>
        <v>265.09</v>
      </c>
      <c r="J28" s="257">
        <f>'Прил3.1'!H75</f>
        <v>279.78</v>
      </c>
    </row>
    <row r="29" spans="1:10" ht="15.75">
      <c r="A29" s="226"/>
      <c r="B29" s="227" t="s">
        <v>108</v>
      </c>
      <c r="C29" s="226"/>
      <c r="D29" s="226"/>
      <c r="E29" s="226"/>
      <c r="F29" s="226"/>
      <c r="G29" s="227"/>
      <c r="H29" s="228">
        <f>SUM(H28:H28)</f>
        <v>252.15</v>
      </c>
      <c r="I29" s="228">
        <f>SUM(I28:I28)</f>
        <v>265.09</v>
      </c>
      <c r="J29" s="228">
        <f>SUM(J28:J28)</f>
        <v>279.78</v>
      </c>
    </row>
    <row r="30" spans="8:10" ht="15.75">
      <c r="H30" s="229"/>
      <c r="I30" s="229"/>
      <c r="J30" s="229"/>
    </row>
    <row r="31" spans="8:10" ht="15.75">
      <c r="H31" s="229"/>
      <c r="I31" s="229"/>
      <c r="J31" s="229"/>
    </row>
    <row r="32" spans="8:10" ht="15.75">
      <c r="H32" s="229"/>
      <c r="I32" s="229"/>
      <c r="J32" s="229"/>
    </row>
    <row r="33" spans="8:10" ht="15.75">
      <c r="H33" s="229"/>
      <c r="I33" s="229"/>
      <c r="J33" s="229"/>
    </row>
    <row r="34" spans="8:10" ht="15.75">
      <c r="H34" s="229"/>
      <c r="I34" s="229"/>
      <c r="J34" s="229"/>
    </row>
    <row r="35" spans="8:10" ht="15.75">
      <c r="H35" s="229"/>
      <c r="I35" s="229"/>
      <c r="J35" s="229"/>
    </row>
    <row r="36" spans="8:10" ht="15.75">
      <c r="H36" s="229"/>
      <c r="I36" s="229"/>
      <c r="J36" s="229"/>
    </row>
    <row r="37" spans="8:10" ht="15.75">
      <c r="H37" s="229"/>
      <c r="I37" s="229"/>
      <c r="J37" s="229"/>
    </row>
    <row r="38" spans="8:10" ht="15.75">
      <c r="H38" s="229"/>
      <c r="I38" s="229"/>
      <c r="J38" s="229"/>
    </row>
    <row r="39" spans="8:10" ht="15.75">
      <c r="H39" s="229"/>
      <c r="I39" s="229"/>
      <c r="J39" s="229"/>
    </row>
    <row r="40" spans="8:10" ht="15.75">
      <c r="H40" s="229"/>
      <c r="I40" s="229"/>
      <c r="J40" s="229"/>
    </row>
    <row r="41" spans="8:10" ht="15.75">
      <c r="H41" s="229"/>
      <c r="I41" s="229"/>
      <c r="J41" s="229"/>
    </row>
    <row r="42" spans="8:10" ht="15.75">
      <c r="H42" s="229"/>
      <c r="I42" s="229"/>
      <c r="J42" s="229"/>
    </row>
    <row r="43" spans="8:10" ht="15.75">
      <c r="H43" s="229"/>
      <c r="I43" s="229"/>
      <c r="J43" s="229"/>
    </row>
    <row r="44" spans="8:10" ht="15.75">
      <c r="H44" s="229"/>
      <c r="I44" s="229"/>
      <c r="J44" s="229"/>
    </row>
    <row r="45" spans="8:10" ht="15.75">
      <c r="H45" s="229"/>
      <c r="I45" s="229"/>
      <c r="J45" s="229"/>
    </row>
    <row r="46" spans="8:10" ht="15.75">
      <c r="H46" s="229"/>
      <c r="I46" s="229"/>
      <c r="J46" s="229"/>
    </row>
    <row r="47" spans="8:10" ht="15.75">
      <c r="H47" s="229"/>
      <c r="I47" s="229"/>
      <c r="J47" s="229"/>
    </row>
    <row r="48" spans="8:10" ht="15.75">
      <c r="H48" s="229"/>
      <c r="I48" s="229"/>
      <c r="J48" s="229"/>
    </row>
    <row r="49" spans="8:10" ht="15.75">
      <c r="H49" s="229"/>
      <c r="I49" s="229"/>
      <c r="J49" s="229"/>
    </row>
    <row r="50" spans="8:10" ht="15.75">
      <c r="H50" s="229"/>
      <c r="I50" s="229"/>
      <c r="J50" s="229"/>
    </row>
    <row r="51" spans="8:10" ht="15.75">
      <c r="H51" s="229"/>
      <c r="I51" s="229"/>
      <c r="J51" s="229"/>
    </row>
    <row r="52" spans="8:10" ht="15.75">
      <c r="H52" s="229"/>
      <c r="I52" s="229"/>
      <c r="J52" s="229"/>
    </row>
    <row r="53" spans="8:10" ht="15.75">
      <c r="H53" s="229"/>
      <c r="I53" s="229"/>
      <c r="J53" s="229"/>
    </row>
    <row r="54" spans="8:10" ht="15.75">
      <c r="H54" s="229"/>
      <c r="I54" s="229"/>
      <c r="J54" s="229"/>
    </row>
    <row r="55" spans="8:10" ht="15.75">
      <c r="H55" s="229"/>
      <c r="I55" s="229"/>
      <c r="J55" s="229"/>
    </row>
    <row r="56" spans="8:10" ht="15.75">
      <c r="H56" s="229"/>
      <c r="I56" s="229"/>
      <c r="J56" s="229"/>
    </row>
    <row r="57" spans="8:10" ht="15.75">
      <c r="H57" s="229"/>
      <c r="I57" s="229"/>
      <c r="J57" s="229"/>
    </row>
    <row r="58" spans="8:10" ht="15.75">
      <c r="H58" s="229"/>
      <c r="I58" s="229"/>
      <c r="J58" s="229"/>
    </row>
    <row r="59" spans="8:10" ht="15.75">
      <c r="H59" s="229"/>
      <c r="I59" s="229"/>
      <c r="J59" s="229"/>
    </row>
    <row r="60" spans="8:10" ht="15.75">
      <c r="H60" s="229"/>
      <c r="I60" s="229"/>
      <c r="J60" s="229"/>
    </row>
    <row r="61" spans="8:10" ht="15.75">
      <c r="H61" s="229"/>
      <c r="I61" s="229"/>
      <c r="J61" s="229"/>
    </row>
    <row r="62" spans="8:10" ht="15.75">
      <c r="H62" s="229"/>
      <c r="I62" s="229"/>
      <c r="J62" s="229"/>
    </row>
    <row r="63" spans="8:10" ht="15.75">
      <c r="H63" s="229"/>
      <c r="I63" s="229"/>
      <c r="J63" s="229"/>
    </row>
    <row r="64" spans="8:10" ht="15.75">
      <c r="H64" s="229"/>
      <c r="I64" s="229"/>
      <c r="J64" s="229"/>
    </row>
    <row r="65" spans="8:10" ht="15.75">
      <c r="H65" s="229"/>
      <c r="I65" s="229"/>
      <c r="J65" s="229"/>
    </row>
    <row r="66" spans="8:10" ht="15.75">
      <c r="H66" s="229"/>
      <c r="I66" s="229"/>
      <c r="J66" s="229"/>
    </row>
    <row r="67" spans="8:10" ht="15.75">
      <c r="H67" s="229"/>
      <c r="I67" s="229"/>
      <c r="J67" s="229"/>
    </row>
    <row r="68" spans="8:10" ht="15.75">
      <c r="H68" s="229"/>
      <c r="I68" s="229"/>
      <c r="J68" s="229"/>
    </row>
    <row r="69" spans="8:10" ht="15.75">
      <c r="H69" s="229"/>
      <c r="I69" s="229"/>
      <c r="J69" s="229"/>
    </row>
    <row r="70" spans="8:10" ht="15.75">
      <c r="H70" s="229"/>
      <c r="I70" s="229"/>
      <c r="J70" s="229"/>
    </row>
    <row r="71" spans="8:10" ht="15.75">
      <c r="H71" s="229"/>
      <c r="I71" s="229"/>
      <c r="J71" s="229"/>
    </row>
    <row r="72" spans="8:10" ht="15.75">
      <c r="H72" s="229"/>
      <c r="I72" s="229"/>
      <c r="J72" s="229"/>
    </row>
    <row r="73" spans="8:10" ht="15.75">
      <c r="H73" s="229"/>
      <c r="I73" s="229"/>
      <c r="J73" s="229"/>
    </row>
    <row r="74" spans="8:10" ht="15.75">
      <c r="H74" s="229"/>
      <c r="I74" s="229"/>
      <c r="J74" s="229"/>
    </row>
    <row r="75" spans="8:10" ht="15.75">
      <c r="H75" s="229"/>
      <c r="I75" s="229"/>
      <c r="J75" s="229"/>
    </row>
    <row r="76" spans="8:10" ht="15.75">
      <c r="H76" s="229"/>
      <c r="I76" s="229"/>
      <c r="J76" s="229"/>
    </row>
    <row r="77" spans="8:10" ht="15.75">
      <c r="H77" s="229"/>
      <c r="I77" s="229"/>
      <c r="J77" s="229"/>
    </row>
    <row r="78" spans="8:10" ht="15.75">
      <c r="H78" s="229"/>
      <c r="I78" s="229"/>
      <c r="J78" s="229"/>
    </row>
    <row r="79" spans="8:10" ht="15.75">
      <c r="H79" s="229"/>
      <c r="I79" s="229"/>
      <c r="J79" s="229"/>
    </row>
    <row r="80" spans="8:10" ht="15.75">
      <c r="H80" s="229"/>
      <c r="I80" s="229"/>
      <c r="J80" s="229"/>
    </row>
    <row r="81" spans="8:10" ht="15.75">
      <c r="H81" s="229"/>
      <c r="I81" s="229"/>
      <c r="J81" s="229"/>
    </row>
    <row r="82" spans="8:10" ht="15.75">
      <c r="H82" s="229"/>
      <c r="I82" s="229"/>
      <c r="J82" s="229"/>
    </row>
    <row r="83" spans="8:10" ht="15.75">
      <c r="H83" s="229"/>
      <c r="I83" s="229"/>
      <c r="J83" s="229"/>
    </row>
    <row r="84" spans="8:10" ht="15.75">
      <c r="H84" s="229"/>
      <c r="I84" s="229"/>
      <c r="J84" s="229"/>
    </row>
    <row r="85" spans="8:10" ht="15.75">
      <c r="H85" s="229"/>
      <c r="I85" s="229"/>
      <c r="J85" s="229"/>
    </row>
    <row r="86" spans="8:10" ht="15.75">
      <c r="H86" s="229"/>
      <c r="I86" s="229"/>
      <c r="J86" s="229"/>
    </row>
    <row r="87" spans="8:10" ht="15.75">
      <c r="H87" s="229"/>
      <c r="I87" s="229"/>
      <c r="J87" s="229"/>
    </row>
    <row r="88" spans="8:10" ht="15.75">
      <c r="H88" s="229"/>
      <c r="I88" s="229"/>
      <c r="J88" s="229"/>
    </row>
    <row r="89" spans="8:10" ht="15.75">
      <c r="H89" s="229"/>
      <c r="I89" s="229"/>
      <c r="J89" s="229"/>
    </row>
    <row r="90" spans="8:10" ht="15.75">
      <c r="H90" s="229"/>
      <c r="I90" s="229"/>
      <c r="J90" s="229"/>
    </row>
    <row r="91" spans="8:10" ht="15.75">
      <c r="H91" s="229"/>
      <c r="I91" s="229"/>
      <c r="J91" s="229"/>
    </row>
    <row r="92" spans="8:10" ht="15.75">
      <c r="H92" s="229"/>
      <c r="I92" s="229"/>
      <c r="J92" s="229"/>
    </row>
    <row r="93" spans="8:10" ht="15.75">
      <c r="H93" s="229"/>
      <c r="I93" s="229"/>
      <c r="J93" s="229"/>
    </row>
    <row r="94" spans="8:10" ht="15.75">
      <c r="H94" s="229"/>
      <c r="I94" s="229"/>
      <c r="J94" s="229"/>
    </row>
    <row r="95" spans="8:10" ht="15.75">
      <c r="H95" s="229"/>
      <c r="I95" s="229"/>
      <c r="J95" s="229"/>
    </row>
    <row r="96" spans="8:10" ht="15.75">
      <c r="H96" s="229"/>
      <c r="I96" s="229"/>
      <c r="J96" s="229"/>
    </row>
    <row r="97" spans="8:10" ht="15.75">
      <c r="H97" s="229"/>
      <c r="I97" s="229"/>
      <c r="J97" s="229"/>
    </row>
    <row r="98" spans="8:10" ht="15.75">
      <c r="H98" s="229"/>
      <c r="I98" s="229"/>
      <c r="J98" s="229"/>
    </row>
    <row r="99" spans="8:10" ht="15.75">
      <c r="H99" s="229"/>
      <c r="I99" s="229"/>
      <c r="J99" s="229"/>
    </row>
    <row r="100" spans="8:10" ht="15.75">
      <c r="H100" s="229"/>
      <c r="I100" s="229"/>
      <c r="J100" s="229"/>
    </row>
    <row r="101" spans="8:10" ht="15.75">
      <c r="H101" s="229"/>
      <c r="I101" s="229"/>
      <c r="J101" s="229"/>
    </row>
    <row r="102" spans="8:10" ht="15.75">
      <c r="H102" s="229"/>
      <c r="I102" s="229"/>
      <c r="J102" s="229"/>
    </row>
    <row r="103" spans="8:10" ht="15.75">
      <c r="H103" s="229"/>
      <c r="I103" s="229"/>
      <c r="J103" s="229"/>
    </row>
    <row r="104" spans="8:10" ht="15.75">
      <c r="H104" s="229"/>
      <c r="I104" s="229"/>
      <c r="J104" s="229"/>
    </row>
    <row r="105" spans="8:10" ht="15.75">
      <c r="H105" s="229"/>
      <c r="I105" s="229"/>
      <c r="J105" s="229"/>
    </row>
    <row r="106" spans="8:10" ht="15.75">
      <c r="H106" s="229"/>
      <c r="I106" s="229"/>
      <c r="J106" s="229"/>
    </row>
    <row r="107" spans="8:10" ht="15.75">
      <c r="H107" s="229"/>
      <c r="I107" s="229"/>
      <c r="J107" s="229"/>
    </row>
    <row r="108" spans="8:10" ht="15.75">
      <c r="H108" s="229"/>
      <c r="I108" s="229"/>
      <c r="J108" s="229"/>
    </row>
    <row r="109" spans="8:10" ht="15.75">
      <c r="H109" s="229"/>
      <c r="I109" s="229"/>
      <c r="J109" s="229"/>
    </row>
    <row r="110" spans="8:10" ht="15.75">
      <c r="H110" s="229"/>
      <c r="I110" s="229"/>
      <c r="J110" s="229"/>
    </row>
    <row r="111" spans="8:10" ht="15.75">
      <c r="H111" s="229"/>
      <c r="I111" s="229"/>
      <c r="J111" s="229"/>
    </row>
    <row r="112" spans="8:10" ht="15.75">
      <c r="H112" s="229"/>
      <c r="I112" s="229"/>
      <c r="J112" s="229"/>
    </row>
    <row r="113" spans="8:10" ht="15.75">
      <c r="H113" s="229"/>
      <c r="I113" s="229"/>
      <c r="J113" s="229"/>
    </row>
    <row r="114" spans="8:10" ht="15.75">
      <c r="H114" s="229"/>
      <c r="I114" s="229"/>
      <c r="J114" s="229"/>
    </row>
    <row r="115" spans="8:10" ht="15.75">
      <c r="H115" s="229"/>
      <c r="I115" s="229"/>
      <c r="J115" s="229"/>
    </row>
    <row r="116" spans="8:10" ht="15.75">
      <c r="H116" s="229"/>
      <c r="I116" s="229"/>
      <c r="J116" s="229"/>
    </row>
    <row r="117" spans="8:10" ht="15.75">
      <c r="H117" s="229"/>
      <c r="I117" s="229"/>
      <c r="J117" s="229"/>
    </row>
    <row r="118" spans="8:10" ht="15.75">
      <c r="H118" s="229"/>
      <c r="I118" s="229"/>
      <c r="J118" s="229"/>
    </row>
    <row r="119" spans="8:10" ht="15.75">
      <c r="H119" s="229"/>
      <c r="I119" s="229"/>
      <c r="J119" s="229"/>
    </row>
    <row r="120" spans="8:10" ht="15.75">
      <c r="H120" s="229"/>
      <c r="I120" s="229"/>
      <c r="J120" s="229"/>
    </row>
    <row r="121" spans="8:10" ht="15.75">
      <c r="H121" s="229"/>
      <c r="I121" s="229"/>
      <c r="J121" s="229"/>
    </row>
    <row r="122" spans="8:10" ht="15.75">
      <c r="H122" s="229"/>
      <c r="I122" s="229"/>
      <c r="J122" s="229"/>
    </row>
    <row r="123" spans="8:10" ht="15.75">
      <c r="H123" s="229"/>
      <c r="I123" s="229"/>
      <c r="J123" s="229"/>
    </row>
    <row r="124" spans="8:10" ht="15.75">
      <c r="H124" s="229"/>
      <c r="I124" s="229"/>
      <c r="J124" s="229"/>
    </row>
    <row r="125" spans="8:10" ht="15.75">
      <c r="H125" s="229"/>
      <c r="I125" s="229"/>
      <c r="J125" s="229"/>
    </row>
    <row r="126" spans="8:10" ht="15.75">
      <c r="H126" s="229"/>
      <c r="I126" s="229"/>
      <c r="J126" s="229"/>
    </row>
    <row r="127" spans="8:10" ht="15.75">
      <c r="H127" s="229"/>
      <c r="I127" s="229"/>
      <c r="J127" s="229"/>
    </row>
    <row r="128" spans="8:10" ht="15.75">
      <c r="H128" s="229"/>
      <c r="I128" s="229"/>
      <c r="J128" s="229"/>
    </row>
  </sheetData>
  <sheetProtection/>
  <mergeCells count="24">
    <mergeCell ref="A23:A24"/>
    <mergeCell ref="C1:J1"/>
    <mergeCell ref="A21:B21"/>
    <mergeCell ref="B5:L5"/>
    <mergeCell ref="E3:L3"/>
    <mergeCell ref="E4:L4"/>
    <mergeCell ref="A9:J9"/>
    <mergeCell ref="E6:L6"/>
    <mergeCell ref="B14:J14"/>
    <mergeCell ref="B15:J15"/>
    <mergeCell ref="A20:J20"/>
    <mergeCell ref="A8:J8"/>
    <mergeCell ref="B16:J16"/>
    <mergeCell ref="B17:J17"/>
    <mergeCell ref="B18:J18"/>
    <mergeCell ref="A12:J12"/>
    <mergeCell ref="A10:J10"/>
    <mergeCell ref="A11:J11"/>
    <mergeCell ref="B23:B24"/>
    <mergeCell ref="C23:F23"/>
    <mergeCell ref="G23:G24"/>
    <mergeCell ref="H23:H24"/>
    <mergeCell ref="I23:I24"/>
    <mergeCell ref="J23:J2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32">
      <selection activeCell="A1" sqref="A1:J51"/>
    </sheetView>
  </sheetViews>
  <sheetFormatPr defaultColWidth="9.1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22.003906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6:8" ht="15" customHeight="1">
      <c r="F1" s="388"/>
      <c r="G1" s="388"/>
      <c r="H1" s="388"/>
    </row>
    <row r="2" spans="1:8" ht="15" customHeight="1">
      <c r="A2" s="370" t="s">
        <v>162</v>
      </c>
      <c r="B2" s="370"/>
      <c r="C2" s="370"/>
      <c r="D2" s="370"/>
      <c r="E2" s="370"/>
      <c r="F2" s="370"/>
      <c r="G2" s="370"/>
      <c r="H2" s="370"/>
    </row>
    <row r="3" spans="1:8" ht="15" customHeight="1">
      <c r="A3" s="370" t="str">
        <f>Прил1!C4</f>
        <v>к Решению Совета депутатов  </v>
      </c>
      <c r="B3" s="370"/>
      <c r="C3" s="370"/>
      <c r="D3" s="370"/>
      <c r="E3" s="370"/>
      <c r="F3" s="370"/>
      <c r="G3" s="370"/>
      <c r="H3" s="370"/>
    </row>
    <row r="4" spans="1:8" ht="15" customHeight="1">
      <c r="A4" s="370" t="str">
        <f>Прил1!C5</f>
        <v>муниципального образования сельского поселения "село Ачайваям"</v>
      </c>
      <c r="B4" s="370"/>
      <c r="C4" s="370"/>
      <c r="D4" s="370"/>
      <c r="E4" s="370"/>
      <c r="F4" s="370"/>
      <c r="G4" s="370"/>
      <c r="H4" s="370"/>
    </row>
    <row r="5" spans="1:8" ht="18" customHeight="1">
      <c r="A5" s="371" t="str">
        <f>Прил1!C6</f>
        <v>"О бюджете  муниципального образования сельского поселения "село Ачайваям" </v>
      </c>
      <c r="B5" s="371"/>
      <c r="C5" s="371"/>
      <c r="D5" s="371"/>
      <c r="E5" s="371"/>
      <c r="F5" s="371"/>
      <c r="G5" s="371"/>
      <c r="H5" s="371"/>
    </row>
    <row r="6" spans="1:8" ht="15" customHeight="1">
      <c r="A6" s="370" t="str">
        <f>Прил1!C7</f>
        <v>на 2023 год и на плановый период 2024 и 2025 годов"   </v>
      </c>
      <c r="B6" s="370"/>
      <c r="C6" s="370"/>
      <c r="D6" s="370"/>
      <c r="E6" s="370"/>
      <c r="F6" s="370"/>
      <c r="G6" s="370"/>
      <c r="H6" s="370"/>
    </row>
    <row r="7" spans="1:8" ht="15" customHeight="1">
      <c r="A7" s="370" t="str">
        <f>Прил1!C8</f>
        <v> от  21 ноября  2022 года  № 39</v>
      </c>
      <c r="B7" s="370"/>
      <c r="C7" s="370"/>
      <c r="D7" s="370"/>
      <c r="E7" s="370"/>
      <c r="F7" s="370"/>
      <c r="G7" s="370"/>
      <c r="H7" s="370"/>
    </row>
    <row r="8" spans="1:8" ht="15" customHeight="1">
      <c r="A8" s="19"/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387"/>
      <c r="H9" s="387"/>
    </row>
    <row r="10" spans="1:8" ht="15" customHeight="1">
      <c r="A10" s="19"/>
      <c r="B10" s="19"/>
      <c r="C10" s="19"/>
      <c r="D10" s="19"/>
      <c r="E10" s="19"/>
      <c r="F10" s="19"/>
      <c r="G10" s="387"/>
      <c r="H10" s="387"/>
    </row>
    <row r="11" spans="1:8" ht="15" customHeight="1">
      <c r="A11" s="19"/>
      <c r="B11" s="19"/>
      <c r="C11" s="19"/>
      <c r="D11" s="19"/>
      <c r="E11" s="392"/>
      <c r="F11" s="392"/>
      <c r="G11" s="392"/>
      <c r="H11" s="392"/>
    </row>
    <row r="12" spans="1:8" ht="15" customHeight="1">
      <c r="A12" s="19"/>
      <c r="B12" s="19"/>
      <c r="C12" s="19"/>
      <c r="D12" s="19"/>
      <c r="E12" s="19"/>
      <c r="F12" s="19"/>
      <c r="G12" s="387"/>
      <c r="H12" s="387"/>
    </row>
    <row r="13" spans="1:8" ht="14.25" customHeight="1">
      <c r="A13" s="304"/>
      <c r="B13" s="208"/>
      <c r="C13" s="208"/>
      <c r="D13" s="208"/>
      <c r="E13" s="208"/>
      <c r="F13" s="208"/>
      <c r="G13" s="387"/>
      <c r="H13" s="387"/>
    </row>
    <row r="14" spans="1:8" ht="14.25" customHeight="1">
      <c r="A14" s="304"/>
      <c r="B14" s="208"/>
      <c r="C14" s="208"/>
      <c r="D14" s="208"/>
      <c r="E14" s="208"/>
      <c r="F14" s="208"/>
      <c r="G14" s="19"/>
      <c r="H14" s="19"/>
    </row>
    <row r="15" spans="1:8" ht="14.25" customHeight="1">
      <c r="A15" s="304"/>
      <c r="B15" s="208"/>
      <c r="C15" s="391"/>
      <c r="D15" s="391"/>
      <c r="E15" s="391"/>
      <c r="F15" s="391"/>
      <c r="G15" s="391"/>
      <c r="H15" s="391"/>
    </row>
    <row r="16" spans="1:8" ht="14.25" customHeight="1">
      <c r="A16" s="304"/>
      <c r="B16" s="208"/>
      <c r="C16" s="391"/>
      <c r="D16" s="391"/>
      <c r="E16" s="391"/>
      <c r="F16" s="391"/>
      <c r="G16" s="391"/>
      <c r="H16" s="391"/>
    </row>
    <row r="17" spans="1:8" ht="14.25" customHeight="1">
      <c r="A17" s="304"/>
      <c r="B17" s="208"/>
      <c r="C17" s="391"/>
      <c r="D17" s="391"/>
      <c r="E17" s="391"/>
      <c r="F17" s="391"/>
      <c r="G17" s="391"/>
      <c r="H17" s="391"/>
    </row>
    <row r="18" spans="1:10" ht="14.25" customHeight="1">
      <c r="A18" s="304"/>
      <c r="B18" s="208"/>
      <c r="C18" s="383" t="s">
        <v>349</v>
      </c>
      <c r="D18" s="384"/>
      <c r="E18" s="384"/>
      <c r="F18" s="384"/>
      <c r="G18" s="384"/>
      <c r="H18" s="384"/>
      <c r="I18" s="384"/>
      <c r="J18" s="384"/>
    </row>
    <row r="19" spans="1:10" ht="14.25" customHeight="1">
      <c r="A19" s="304"/>
      <c r="B19" s="208"/>
      <c r="C19" s="384"/>
      <c r="D19" s="384"/>
      <c r="E19" s="384"/>
      <c r="F19" s="384"/>
      <c r="G19" s="384"/>
      <c r="H19" s="384"/>
      <c r="I19" s="384"/>
      <c r="J19" s="384"/>
    </row>
    <row r="20" spans="1:10" ht="9" customHeight="1">
      <c r="A20" s="304"/>
      <c r="B20" s="208"/>
      <c r="C20" s="384"/>
      <c r="D20" s="384"/>
      <c r="E20" s="384"/>
      <c r="F20" s="384"/>
      <c r="G20" s="384"/>
      <c r="H20" s="384"/>
      <c r="I20" s="384"/>
      <c r="J20" s="384"/>
    </row>
    <row r="21" spans="1:8" ht="33" customHeight="1">
      <c r="A21" s="208"/>
      <c r="B21" s="208"/>
      <c r="C21" s="208"/>
      <c r="D21" s="208"/>
      <c r="E21" s="208"/>
      <c r="F21" s="208"/>
      <c r="G21" s="208"/>
      <c r="H21" s="208"/>
    </row>
    <row r="22" spans="1:8" ht="12.75" customHeight="1" hidden="1">
      <c r="A22" s="208"/>
      <c r="B22" s="208"/>
      <c r="C22" s="208"/>
      <c r="D22" s="208"/>
      <c r="E22" s="208"/>
      <c r="F22" s="208"/>
      <c r="G22" s="208"/>
      <c r="H22" s="208"/>
    </row>
    <row r="23" spans="1:8" ht="15.75">
      <c r="A23" s="28"/>
      <c r="B23" s="28"/>
      <c r="C23" s="28"/>
      <c r="D23" s="28"/>
      <c r="E23" s="28"/>
      <c r="F23" s="28"/>
      <c r="G23" s="47"/>
      <c r="H23" s="104" t="s">
        <v>164</v>
      </c>
    </row>
    <row r="24" spans="1:8" ht="37.5" customHeight="1">
      <c r="A24" s="385" t="s">
        <v>70</v>
      </c>
      <c r="B24" s="386"/>
      <c r="C24" s="386"/>
      <c r="D24" s="386"/>
      <c r="E24" s="386"/>
      <c r="F24" s="386"/>
      <c r="G24" s="45" t="s">
        <v>31</v>
      </c>
      <c r="H24" s="48" t="s">
        <v>206</v>
      </c>
    </row>
    <row r="25" spans="1:8" ht="12.75">
      <c r="A25" s="389" t="s">
        <v>25</v>
      </c>
      <c r="B25" s="390"/>
      <c r="C25" s="390"/>
      <c r="D25" s="390"/>
      <c r="E25" s="390"/>
      <c r="F25" s="390"/>
      <c r="G25" s="45">
        <v>2</v>
      </c>
      <c r="H25" s="49">
        <v>3</v>
      </c>
    </row>
    <row r="26" spans="1:8" ht="12.75">
      <c r="A26" s="50" t="s">
        <v>25</v>
      </c>
      <c r="B26" s="50" t="s">
        <v>87</v>
      </c>
      <c r="C26" s="50" t="s">
        <v>88</v>
      </c>
      <c r="D26" s="50" t="s">
        <v>87</v>
      </c>
      <c r="E26" s="50" t="s">
        <v>56</v>
      </c>
      <c r="F26" s="50" t="s">
        <v>89</v>
      </c>
      <c r="G26" s="51" t="s">
        <v>30</v>
      </c>
      <c r="H26" s="52">
        <f>H27+H37+H38+H40+H29+H34</f>
        <v>536.15</v>
      </c>
    </row>
    <row r="27" spans="1:8" ht="12.75">
      <c r="A27" s="53" t="s">
        <v>25</v>
      </c>
      <c r="B27" s="53" t="s">
        <v>82</v>
      </c>
      <c r="C27" s="53" t="s">
        <v>88</v>
      </c>
      <c r="D27" s="53" t="s">
        <v>87</v>
      </c>
      <c r="E27" s="53" t="s">
        <v>56</v>
      </c>
      <c r="F27" s="53" t="s">
        <v>89</v>
      </c>
      <c r="G27" s="54" t="s">
        <v>71</v>
      </c>
      <c r="H27" s="55">
        <f>SUM(H28:H28)</f>
        <v>195</v>
      </c>
    </row>
    <row r="28" spans="1:8" s="96" customFormat="1" ht="12.75">
      <c r="A28" s="64" t="s">
        <v>25</v>
      </c>
      <c r="B28" s="64" t="s">
        <v>82</v>
      </c>
      <c r="C28" s="64" t="s">
        <v>27</v>
      </c>
      <c r="D28" s="64" t="s">
        <v>82</v>
      </c>
      <c r="E28" s="64" t="s">
        <v>56</v>
      </c>
      <c r="F28" s="64" t="s">
        <v>26</v>
      </c>
      <c r="G28" s="187" t="s">
        <v>72</v>
      </c>
      <c r="H28" s="56">
        <v>195</v>
      </c>
    </row>
    <row r="29" spans="1:8" s="70" customFormat="1" ht="24">
      <c r="A29" s="50" t="s">
        <v>25</v>
      </c>
      <c r="B29" s="50" t="s">
        <v>86</v>
      </c>
      <c r="C29" s="50" t="s">
        <v>88</v>
      </c>
      <c r="D29" s="50" t="s">
        <v>87</v>
      </c>
      <c r="E29" s="50" t="s">
        <v>56</v>
      </c>
      <c r="F29" s="50" t="s">
        <v>89</v>
      </c>
      <c r="G29" s="32" t="s">
        <v>97</v>
      </c>
      <c r="H29" s="55">
        <f>SUM(H30:H33)</f>
        <v>252.15</v>
      </c>
    </row>
    <row r="30" spans="1:8" ht="22.5">
      <c r="A30" s="53" t="s">
        <v>25</v>
      </c>
      <c r="B30" s="53" t="s">
        <v>86</v>
      </c>
      <c r="C30" s="53" t="s">
        <v>93</v>
      </c>
      <c r="D30" s="53" t="s">
        <v>82</v>
      </c>
      <c r="E30" s="53" t="s">
        <v>56</v>
      </c>
      <c r="F30" s="53" t="s">
        <v>26</v>
      </c>
      <c r="G30" s="57" t="s">
        <v>98</v>
      </c>
      <c r="H30" s="56">
        <v>119.43</v>
      </c>
    </row>
    <row r="31" spans="1:8" ht="33.75">
      <c r="A31" s="53" t="s">
        <v>25</v>
      </c>
      <c r="B31" s="53" t="s">
        <v>86</v>
      </c>
      <c r="C31" s="53" t="s">
        <v>94</v>
      </c>
      <c r="D31" s="53" t="s">
        <v>82</v>
      </c>
      <c r="E31" s="53" t="s">
        <v>56</v>
      </c>
      <c r="F31" s="53" t="s">
        <v>26</v>
      </c>
      <c r="G31" s="57" t="s">
        <v>99</v>
      </c>
      <c r="H31" s="56">
        <v>0.83</v>
      </c>
    </row>
    <row r="32" spans="1:8" ht="33.75">
      <c r="A32" s="53" t="s">
        <v>25</v>
      </c>
      <c r="B32" s="53" t="s">
        <v>86</v>
      </c>
      <c r="C32" s="53" t="s">
        <v>95</v>
      </c>
      <c r="D32" s="53" t="s">
        <v>82</v>
      </c>
      <c r="E32" s="53" t="s">
        <v>56</v>
      </c>
      <c r="F32" s="53" t="s">
        <v>26</v>
      </c>
      <c r="G32" s="57" t="s">
        <v>100</v>
      </c>
      <c r="H32" s="56">
        <v>147.64</v>
      </c>
    </row>
    <row r="33" spans="1:8" ht="33.75">
      <c r="A33" s="53" t="s">
        <v>25</v>
      </c>
      <c r="B33" s="53" t="s">
        <v>86</v>
      </c>
      <c r="C33" s="53" t="s">
        <v>96</v>
      </c>
      <c r="D33" s="53" t="s">
        <v>82</v>
      </c>
      <c r="E33" s="53" t="s">
        <v>56</v>
      </c>
      <c r="F33" s="53" t="s">
        <v>26</v>
      </c>
      <c r="G33" s="57" t="s">
        <v>101</v>
      </c>
      <c r="H33" s="56">
        <v>-15.75</v>
      </c>
    </row>
    <row r="34" spans="1:8" ht="12.75">
      <c r="A34" s="50" t="s">
        <v>25</v>
      </c>
      <c r="B34" s="50" t="s">
        <v>36</v>
      </c>
      <c r="C34" s="50" t="s">
        <v>88</v>
      </c>
      <c r="D34" s="50" t="s">
        <v>87</v>
      </c>
      <c r="E34" s="50" t="s">
        <v>56</v>
      </c>
      <c r="F34" s="50" t="s">
        <v>89</v>
      </c>
      <c r="G34" s="32" t="s">
        <v>102</v>
      </c>
      <c r="H34" s="55">
        <f>H35+H36</f>
        <v>55</v>
      </c>
    </row>
    <row r="35" spans="1:8" ht="12.75">
      <c r="A35" s="53" t="s">
        <v>25</v>
      </c>
      <c r="B35" s="53" t="s">
        <v>36</v>
      </c>
      <c r="C35" s="53" t="s">
        <v>219</v>
      </c>
      <c r="D35" s="53" t="s">
        <v>73</v>
      </c>
      <c r="E35" s="53" t="s">
        <v>56</v>
      </c>
      <c r="F35" s="53" t="s">
        <v>89</v>
      </c>
      <c r="G35" s="57" t="s">
        <v>218</v>
      </c>
      <c r="H35" s="56">
        <v>1</v>
      </c>
    </row>
    <row r="36" spans="1:8" ht="12.75">
      <c r="A36" s="53" t="s">
        <v>25</v>
      </c>
      <c r="B36" s="53" t="s">
        <v>36</v>
      </c>
      <c r="C36" s="53" t="s">
        <v>207</v>
      </c>
      <c r="D36" s="53" t="s">
        <v>73</v>
      </c>
      <c r="E36" s="53" t="s">
        <v>56</v>
      </c>
      <c r="F36" s="53" t="s">
        <v>89</v>
      </c>
      <c r="G36" s="57" t="s">
        <v>208</v>
      </c>
      <c r="H36" s="56">
        <v>54</v>
      </c>
    </row>
    <row r="37" spans="1:8" ht="14.25" customHeight="1">
      <c r="A37" s="50" t="s">
        <v>25</v>
      </c>
      <c r="B37" s="50" t="s">
        <v>83</v>
      </c>
      <c r="C37" s="50" t="s">
        <v>88</v>
      </c>
      <c r="D37" s="50" t="s">
        <v>87</v>
      </c>
      <c r="E37" s="50" t="s">
        <v>56</v>
      </c>
      <c r="F37" s="50" t="s">
        <v>89</v>
      </c>
      <c r="G37" s="54" t="s">
        <v>37</v>
      </c>
      <c r="H37" s="37">
        <v>20</v>
      </c>
    </row>
    <row r="38" spans="1:8" ht="24">
      <c r="A38" s="50" t="s">
        <v>25</v>
      </c>
      <c r="B38" s="50" t="s">
        <v>39</v>
      </c>
      <c r="C38" s="50" t="s">
        <v>88</v>
      </c>
      <c r="D38" s="50" t="s">
        <v>87</v>
      </c>
      <c r="E38" s="50" t="s">
        <v>56</v>
      </c>
      <c r="F38" s="50" t="s">
        <v>89</v>
      </c>
      <c r="G38" s="32" t="s">
        <v>38</v>
      </c>
      <c r="H38" s="58">
        <f>H39</f>
        <v>2</v>
      </c>
    </row>
    <row r="39" spans="1:8" ht="22.5">
      <c r="A39" s="53" t="s">
        <v>25</v>
      </c>
      <c r="B39" s="53" t="s">
        <v>39</v>
      </c>
      <c r="C39" s="53" t="s">
        <v>8</v>
      </c>
      <c r="D39" s="53" t="s">
        <v>87</v>
      </c>
      <c r="E39" s="53" t="s">
        <v>56</v>
      </c>
      <c r="F39" s="53" t="s">
        <v>40</v>
      </c>
      <c r="G39" s="57" t="s">
        <v>54</v>
      </c>
      <c r="H39" s="59">
        <v>2</v>
      </c>
    </row>
    <row r="40" spans="1:8" ht="12.75">
      <c r="A40" s="50" t="s">
        <v>25</v>
      </c>
      <c r="B40" s="50" t="s">
        <v>10</v>
      </c>
      <c r="C40" s="50" t="s">
        <v>88</v>
      </c>
      <c r="D40" s="50" t="s">
        <v>87</v>
      </c>
      <c r="E40" s="50" t="s">
        <v>56</v>
      </c>
      <c r="F40" s="50" t="s">
        <v>89</v>
      </c>
      <c r="G40" s="54" t="s">
        <v>80</v>
      </c>
      <c r="H40" s="58">
        <v>12</v>
      </c>
    </row>
    <row r="41" spans="1:8" ht="12.75">
      <c r="A41" s="50" t="s">
        <v>55</v>
      </c>
      <c r="B41" s="50" t="s">
        <v>87</v>
      </c>
      <c r="C41" s="50" t="s">
        <v>88</v>
      </c>
      <c r="D41" s="50" t="s">
        <v>87</v>
      </c>
      <c r="E41" s="50" t="s">
        <v>56</v>
      </c>
      <c r="F41" s="50" t="s">
        <v>89</v>
      </c>
      <c r="G41" s="242" t="s">
        <v>57</v>
      </c>
      <c r="H41" s="52">
        <f>H42+H44+H46</f>
        <v>19273.96</v>
      </c>
    </row>
    <row r="42" spans="1:8" ht="12.75">
      <c r="A42" s="50" t="s">
        <v>55</v>
      </c>
      <c r="B42" s="50" t="s">
        <v>85</v>
      </c>
      <c r="C42" s="50" t="s">
        <v>311</v>
      </c>
      <c r="D42" s="50" t="s">
        <v>87</v>
      </c>
      <c r="E42" s="50" t="s">
        <v>56</v>
      </c>
      <c r="F42" s="50" t="s">
        <v>275</v>
      </c>
      <c r="G42" s="241" t="s">
        <v>112</v>
      </c>
      <c r="H42" s="62">
        <f>H43</f>
        <v>15879.29</v>
      </c>
    </row>
    <row r="43" spans="1:8" ht="21.75" customHeight="1">
      <c r="A43" s="53" t="s">
        <v>55</v>
      </c>
      <c r="B43" s="53" t="s">
        <v>85</v>
      </c>
      <c r="C43" s="53" t="s">
        <v>310</v>
      </c>
      <c r="D43" s="53" t="s">
        <v>73</v>
      </c>
      <c r="E43" s="53" t="s">
        <v>56</v>
      </c>
      <c r="F43" s="53" t="s">
        <v>275</v>
      </c>
      <c r="G43" s="57" t="s">
        <v>262</v>
      </c>
      <c r="H43" s="63">
        <v>15879.29</v>
      </c>
    </row>
    <row r="44" spans="1:8" ht="18.75" customHeight="1">
      <c r="A44" s="53" t="s">
        <v>55</v>
      </c>
      <c r="B44" s="53" t="s">
        <v>85</v>
      </c>
      <c r="C44" s="53" t="s">
        <v>309</v>
      </c>
      <c r="D44" s="53" t="s">
        <v>73</v>
      </c>
      <c r="E44" s="53" t="s">
        <v>56</v>
      </c>
      <c r="F44" s="53" t="s">
        <v>275</v>
      </c>
      <c r="G44" s="241" t="s">
        <v>264</v>
      </c>
      <c r="H44" s="310">
        <f>H45</f>
        <v>3081.07</v>
      </c>
    </row>
    <row r="45" spans="1:8" ht="48.75" customHeight="1">
      <c r="A45" s="53" t="s">
        <v>55</v>
      </c>
      <c r="B45" s="53" t="s">
        <v>85</v>
      </c>
      <c r="C45" s="53" t="s">
        <v>304</v>
      </c>
      <c r="D45" s="53" t="s">
        <v>73</v>
      </c>
      <c r="E45" s="53" t="s">
        <v>56</v>
      </c>
      <c r="F45" s="53" t="s">
        <v>275</v>
      </c>
      <c r="G45" s="57" t="s">
        <v>265</v>
      </c>
      <c r="H45" s="317">
        <f>1200+1881.07</f>
        <v>3081.07</v>
      </c>
    </row>
    <row r="46" spans="1:8" ht="12.75">
      <c r="A46" s="71" t="s">
        <v>55</v>
      </c>
      <c r="B46" s="71" t="s">
        <v>85</v>
      </c>
      <c r="C46" s="71" t="s">
        <v>315</v>
      </c>
      <c r="D46" s="71" t="s">
        <v>73</v>
      </c>
      <c r="E46" s="71" t="s">
        <v>56</v>
      </c>
      <c r="F46" s="71" t="s">
        <v>275</v>
      </c>
      <c r="G46" s="241" t="s">
        <v>53</v>
      </c>
      <c r="H46" s="65">
        <f>H47+H49</f>
        <v>313.6</v>
      </c>
    </row>
    <row r="47" spans="1:8" ht="12.75">
      <c r="A47" s="64" t="s">
        <v>55</v>
      </c>
      <c r="B47" s="64" t="s">
        <v>85</v>
      </c>
      <c r="C47" s="64" t="s">
        <v>314</v>
      </c>
      <c r="D47" s="64" t="s">
        <v>73</v>
      </c>
      <c r="E47" s="64" t="s">
        <v>56</v>
      </c>
      <c r="F47" s="64" t="s">
        <v>275</v>
      </c>
      <c r="G47" s="66" t="s">
        <v>32</v>
      </c>
      <c r="H47" s="55">
        <f>SUM(H48:H48)</f>
        <v>291.3</v>
      </c>
    </row>
    <row r="48" spans="1:8" ht="22.5">
      <c r="A48" s="53" t="s">
        <v>55</v>
      </c>
      <c r="B48" s="53" t="s">
        <v>85</v>
      </c>
      <c r="C48" s="53" t="s">
        <v>313</v>
      </c>
      <c r="D48" s="53" t="s">
        <v>73</v>
      </c>
      <c r="E48" s="53" t="s">
        <v>56</v>
      </c>
      <c r="F48" s="53" t="s">
        <v>275</v>
      </c>
      <c r="G48" s="57" t="s">
        <v>23</v>
      </c>
      <c r="H48" s="318">
        <v>291.3</v>
      </c>
    </row>
    <row r="49" spans="1:8" ht="12.75">
      <c r="A49" s="64" t="s">
        <v>55</v>
      </c>
      <c r="B49" s="64" t="s">
        <v>85</v>
      </c>
      <c r="C49" s="64" t="s">
        <v>314</v>
      </c>
      <c r="D49" s="64" t="s">
        <v>73</v>
      </c>
      <c r="E49" s="64" t="s">
        <v>56</v>
      </c>
      <c r="F49" s="64" t="s">
        <v>275</v>
      </c>
      <c r="G49" s="66" t="s">
        <v>110</v>
      </c>
      <c r="H49" s="67">
        <f>SUM(H50:H50)</f>
        <v>22.3</v>
      </c>
    </row>
    <row r="50" spans="1:8" ht="33.75">
      <c r="A50" s="53" t="s">
        <v>55</v>
      </c>
      <c r="B50" s="53" t="s">
        <v>85</v>
      </c>
      <c r="C50" s="53" t="s">
        <v>312</v>
      </c>
      <c r="D50" s="53" t="s">
        <v>73</v>
      </c>
      <c r="E50" s="53" t="s">
        <v>56</v>
      </c>
      <c r="F50" s="53" t="s">
        <v>275</v>
      </c>
      <c r="G50" s="57" t="s">
        <v>52</v>
      </c>
      <c r="H50" s="63">
        <v>22.3</v>
      </c>
    </row>
    <row r="51" spans="1:9" ht="16.5" customHeight="1">
      <c r="A51" s="393"/>
      <c r="B51" s="393"/>
      <c r="C51" s="393"/>
      <c r="D51" s="393"/>
      <c r="E51" s="393"/>
      <c r="F51" s="393"/>
      <c r="G51" s="68" t="s">
        <v>81</v>
      </c>
      <c r="H51" s="55">
        <f>SUM(H26,H41,)</f>
        <v>19810.11</v>
      </c>
      <c r="I51" s="46"/>
    </row>
    <row r="52" ht="13.5">
      <c r="H52" s="6"/>
    </row>
    <row r="53" ht="13.5">
      <c r="H53" s="6"/>
    </row>
    <row r="55" ht="13.5">
      <c r="H55" s="5"/>
    </row>
  </sheetData>
  <sheetProtection/>
  <mergeCells count="19">
    <mergeCell ref="C17:H17"/>
    <mergeCell ref="A3:H3"/>
    <mergeCell ref="G9:H9"/>
    <mergeCell ref="A51:F51"/>
    <mergeCell ref="A5:H5"/>
    <mergeCell ref="A6:H6"/>
    <mergeCell ref="A7:H7"/>
    <mergeCell ref="G12:H12"/>
    <mergeCell ref="G13:H13"/>
    <mergeCell ref="A2:H2"/>
    <mergeCell ref="C18:J20"/>
    <mergeCell ref="A24:F24"/>
    <mergeCell ref="G10:H10"/>
    <mergeCell ref="F1:H1"/>
    <mergeCell ref="A25:F25"/>
    <mergeCell ref="C16:H16"/>
    <mergeCell ref="A4:H4"/>
    <mergeCell ref="C15:H15"/>
    <mergeCell ref="E11:H1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60" zoomScalePageLayoutView="0" workbookViewId="0" topLeftCell="A16">
      <selection activeCell="A1" sqref="A1:I54"/>
    </sheetView>
  </sheetViews>
  <sheetFormatPr defaultColWidth="9.1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7.125" style="1" customWidth="1"/>
    <col min="9" max="9" width="15.75390625" style="1" customWidth="1"/>
    <col min="10" max="10" width="12.125" style="1" bestFit="1" customWidth="1"/>
    <col min="11" max="16384" width="9.125" style="1" customWidth="1"/>
  </cols>
  <sheetData>
    <row r="1" spans="6:8" ht="15" customHeight="1">
      <c r="F1" s="388"/>
      <c r="G1" s="388"/>
      <c r="H1" s="388"/>
    </row>
    <row r="2" spans="1:8" ht="15" customHeight="1">
      <c r="A2" s="370" t="s">
        <v>239</v>
      </c>
      <c r="B2" s="370"/>
      <c r="C2" s="370"/>
      <c r="D2" s="370"/>
      <c r="E2" s="370"/>
      <c r="F2" s="370"/>
      <c r="G2" s="370"/>
      <c r="H2" s="370"/>
    </row>
    <row r="3" spans="1:8" ht="15" customHeight="1">
      <c r="A3" s="370" t="str">
        <f>Прил1!C4</f>
        <v>к Решению Совета депутатов  </v>
      </c>
      <c r="B3" s="370"/>
      <c r="C3" s="370"/>
      <c r="D3" s="370"/>
      <c r="E3" s="370"/>
      <c r="F3" s="370"/>
      <c r="G3" s="370"/>
      <c r="H3" s="370"/>
    </row>
    <row r="4" spans="1:8" ht="15" customHeight="1">
      <c r="A4" s="370" t="str">
        <f>Прил1!C5</f>
        <v>муниципального образования сельского поселения "село Ачайваям"</v>
      </c>
      <c r="B4" s="370"/>
      <c r="C4" s="370"/>
      <c r="D4" s="370"/>
      <c r="E4" s="370"/>
      <c r="F4" s="370"/>
      <c r="G4" s="370"/>
      <c r="H4" s="370"/>
    </row>
    <row r="5" spans="1:8" ht="18" customHeight="1">
      <c r="A5" s="371" t="str">
        <f>Прил1!C6</f>
        <v>"О бюджете  муниципального образования сельского поселения "село Ачайваям" </v>
      </c>
      <c r="B5" s="371"/>
      <c r="C5" s="371"/>
      <c r="D5" s="371"/>
      <c r="E5" s="371"/>
      <c r="F5" s="371"/>
      <c r="G5" s="371"/>
      <c r="H5" s="371"/>
    </row>
    <row r="6" spans="1:8" ht="15" customHeight="1">
      <c r="A6" s="370" t="str">
        <f>Прил1!C7</f>
        <v>на 2023 год и на плановый период 2024 и 2025 годов"   </v>
      </c>
      <c r="B6" s="370"/>
      <c r="C6" s="370"/>
      <c r="D6" s="370"/>
      <c r="E6" s="370"/>
      <c r="F6" s="370"/>
      <c r="G6" s="370"/>
      <c r="H6" s="370"/>
    </row>
    <row r="7" spans="1:8" ht="15" customHeight="1">
      <c r="A7" s="370" t="str">
        <f>Прил1!C8</f>
        <v> от  21 ноября  2022 года  № 39</v>
      </c>
      <c r="B7" s="370"/>
      <c r="C7" s="370"/>
      <c r="D7" s="370"/>
      <c r="E7" s="370"/>
      <c r="F7" s="370"/>
      <c r="G7" s="370"/>
      <c r="H7" s="370"/>
    </row>
    <row r="8" spans="1:8" ht="15" customHeight="1">
      <c r="A8" s="19"/>
      <c r="B8" s="19"/>
      <c r="C8" s="19"/>
      <c r="D8" s="19"/>
      <c r="E8" s="19"/>
      <c r="F8" s="19"/>
      <c r="G8" s="19"/>
      <c r="H8" s="19"/>
    </row>
    <row r="9" spans="1:8" ht="15" customHeight="1">
      <c r="A9" s="387"/>
      <c r="B9" s="387"/>
      <c r="C9" s="387"/>
      <c r="D9" s="387"/>
      <c r="E9" s="387"/>
      <c r="F9" s="387"/>
      <c r="G9" s="387"/>
      <c r="H9" s="387"/>
    </row>
    <row r="10" spans="1:8" ht="15" customHeight="1">
      <c r="A10" s="387"/>
      <c r="B10" s="387"/>
      <c r="C10" s="387"/>
      <c r="D10" s="387"/>
      <c r="E10" s="387"/>
      <c r="F10" s="387"/>
      <c r="G10" s="387"/>
      <c r="H10" s="387"/>
    </row>
    <row r="11" spans="1:8" ht="15" customHeight="1">
      <c r="A11" s="387"/>
      <c r="B11" s="387"/>
      <c r="C11" s="387"/>
      <c r="D11" s="387"/>
      <c r="E11" s="387"/>
      <c r="F11" s="387"/>
      <c r="G11" s="387"/>
      <c r="H11" s="387"/>
    </row>
    <row r="12" spans="1:8" ht="15" customHeight="1">
      <c r="A12" s="387"/>
      <c r="B12" s="387"/>
      <c r="C12" s="387"/>
      <c r="D12" s="387"/>
      <c r="E12" s="387"/>
      <c r="F12" s="387"/>
      <c r="G12" s="387"/>
      <c r="H12" s="387"/>
    </row>
    <row r="13" spans="1:8" ht="15" customHeight="1">
      <c r="A13" s="387"/>
      <c r="B13" s="387"/>
      <c r="C13" s="387"/>
      <c r="D13" s="387"/>
      <c r="E13" s="387"/>
      <c r="F13" s="387"/>
      <c r="G13" s="387"/>
      <c r="H13" s="387"/>
    </row>
    <row r="14" spans="1:8" ht="15" customHeight="1">
      <c r="A14" s="19"/>
      <c r="B14" s="19"/>
      <c r="C14" s="19"/>
      <c r="D14" s="19"/>
      <c r="E14" s="19"/>
      <c r="F14" s="19"/>
      <c r="G14" s="19"/>
      <c r="H14" s="19"/>
    </row>
    <row r="15" spans="1:8" ht="15" customHeight="1">
      <c r="A15" s="387"/>
      <c r="B15" s="387"/>
      <c r="C15" s="387"/>
      <c r="D15" s="387"/>
      <c r="E15" s="387"/>
      <c r="F15" s="387"/>
      <c r="G15" s="387"/>
      <c r="H15" s="387"/>
    </row>
    <row r="16" spans="1:8" ht="15" customHeight="1">
      <c r="A16" s="387"/>
      <c r="B16" s="387"/>
      <c r="C16" s="387"/>
      <c r="D16" s="387"/>
      <c r="E16" s="387"/>
      <c r="F16" s="387"/>
      <c r="G16" s="387"/>
      <c r="H16" s="387"/>
    </row>
    <row r="17" spans="1:8" ht="15" customHeight="1">
      <c r="A17" s="387"/>
      <c r="B17" s="387"/>
      <c r="C17" s="387"/>
      <c r="D17" s="387"/>
      <c r="E17" s="387"/>
      <c r="F17" s="387"/>
      <c r="G17" s="387"/>
      <c r="H17" s="387"/>
    </row>
    <row r="18" spans="1:8" ht="15" customHeight="1">
      <c r="A18" s="387"/>
      <c r="B18" s="387"/>
      <c r="C18" s="387"/>
      <c r="D18" s="387"/>
      <c r="E18" s="387"/>
      <c r="F18" s="387"/>
      <c r="G18" s="387"/>
      <c r="H18" s="387"/>
    </row>
    <row r="19" spans="1:8" ht="15" customHeight="1">
      <c r="A19" s="387"/>
      <c r="B19" s="387"/>
      <c r="C19" s="387"/>
      <c r="D19" s="387"/>
      <c r="E19" s="387"/>
      <c r="F19" s="387"/>
      <c r="G19" s="387"/>
      <c r="H19" s="387"/>
    </row>
    <row r="20" spans="1:8" ht="15" customHeight="1">
      <c r="A20" s="19"/>
      <c r="B20" s="19"/>
      <c r="C20" s="19"/>
      <c r="D20" s="19"/>
      <c r="E20" s="19"/>
      <c r="F20" s="19"/>
      <c r="G20" s="19"/>
      <c r="H20" s="19"/>
    </row>
    <row r="21" spans="1:8" ht="9" customHeight="1">
      <c r="A21" s="383" t="s">
        <v>350</v>
      </c>
      <c r="B21" s="384"/>
      <c r="C21" s="384"/>
      <c r="D21" s="384"/>
      <c r="E21" s="384"/>
      <c r="F21" s="384"/>
      <c r="G21" s="384"/>
      <c r="H21" s="384"/>
    </row>
    <row r="22" spans="1:8" ht="33" customHeight="1">
      <c r="A22" s="384"/>
      <c r="B22" s="384"/>
      <c r="C22" s="384"/>
      <c r="D22" s="384"/>
      <c r="E22" s="384"/>
      <c r="F22" s="384"/>
      <c r="G22" s="384"/>
      <c r="H22" s="384"/>
    </row>
    <row r="23" spans="1:8" ht="12.75" customHeight="1" hidden="1">
      <c r="A23" s="384"/>
      <c r="B23" s="384"/>
      <c r="C23" s="384"/>
      <c r="D23" s="384"/>
      <c r="E23" s="384"/>
      <c r="F23" s="384"/>
      <c r="G23" s="384"/>
      <c r="H23" s="384"/>
    </row>
    <row r="24" spans="1:9" ht="15.75">
      <c r="A24" s="28"/>
      <c r="B24" s="28"/>
      <c r="C24" s="28"/>
      <c r="D24" s="28"/>
      <c r="E24" s="28"/>
      <c r="F24" s="28"/>
      <c r="G24" s="47"/>
      <c r="H24" s="104"/>
      <c r="I24" s="104" t="s">
        <v>164</v>
      </c>
    </row>
    <row r="25" spans="1:9" ht="37.5" customHeight="1">
      <c r="A25" s="385" t="s">
        <v>70</v>
      </c>
      <c r="B25" s="386"/>
      <c r="C25" s="386"/>
      <c r="D25" s="386"/>
      <c r="E25" s="386"/>
      <c r="F25" s="386"/>
      <c r="G25" s="45" t="s">
        <v>31</v>
      </c>
      <c r="H25" s="48" t="s">
        <v>332</v>
      </c>
      <c r="I25" s="48" t="s">
        <v>351</v>
      </c>
    </row>
    <row r="26" spans="1:9" ht="12.75">
      <c r="A26" s="389" t="s">
        <v>25</v>
      </c>
      <c r="B26" s="390"/>
      <c r="C26" s="390"/>
      <c r="D26" s="390"/>
      <c r="E26" s="390"/>
      <c r="F26" s="390"/>
      <c r="G26" s="45">
        <v>2</v>
      </c>
      <c r="H26" s="49">
        <v>3</v>
      </c>
      <c r="I26" s="49">
        <v>4</v>
      </c>
    </row>
    <row r="27" spans="1:9" ht="12.75">
      <c r="A27" s="50" t="s">
        <v>25</v>
      </c>
      <c r="B27" s="50" t="s">
        <v>87</v>
      </c>
      <c r="C27" s="50" t="s">
        <v>88</v>
      </c>
      <c r="D27" s="50" t="s">
        <v>87</v>
      </c>
      <c r="E27" s="50" t="s">
        <v>56</v>
      </c>
      <c r="F27" s="50" t="s">
        <v>89</v>
      </c>
      <c r="G27" s="51" t="s">
        <v>30</v>
      </c>
      <c r="H27" s="52">
        <f>H28+H38+H39+H41+H30+H35</f>
        <v>638.09</v>
      </c>
      <c r="I27" s="52">
        <f>I28+I38+I39+I41+I30+I35</f>
        <v>664.78</v>
      </c>
    </row>
    <row r="28" spans="1:9" ht="12.75">
      <c r="A28" s="53" t="s">
        <v>25</v>
      </c>
      <c r="B28" s="53" t="s">
        <v>82</v>
      </c>
      <c r="C28" s="53" t="s">
        <v>88</v>
      </c>
      <c r="D28" s="53" t="s">
        <v>87</v>
      </c>
      <c r="E28" s="53" t="s">
        <v>56</v>
      </c>
      <c r="F28" s="53" t="s">
        <v>89</v>
      </c>
      <c r="G28" s="54" t="s">
        <v>71</v>
      </c>
      <c r="H28" s="55">
        <f>SUM(H29:H29)</f>
        <v>207</v>
      </c>
      <c r="I28" s="55">
        <f>SUM(I29:I29)</f>
        <v>219</v>
      </c>
    </row>
    <row r="29" spans="1:9" s="96" customFormat="1" ht="12.75">
      <c r="A29" s="64" t="s">
        <v>25</v>
      </c>
      <c r="B29" s="64" t="s">
        <v>82</v>
      </c>
      <c r="C29" s="64" t="s">
        <v>27</v>
      </c>
      <c r="D29" s="64" t="s">
        <v>82</v>
      </c>
      <c r="E29" s="64" t="s">
        <v>56</v>
      </c>
      <c r="F29" s="64" t="s">
        <v>26</v>
      </c>
      <c r="G29" s="187" t="s">
        <v>72</v>
      </c>
      <c r="H29" s="56">
        <v>207</v>
      </c>
      <c r="I29" s="56">
        <v>219</v>
      </c>
    </row>
    <row r="30" spans="1:9" s="70" customFormat="1" ht="24">
      <c r="A30" s="50" t="s">
        <v>25</v>
      </c>
      <c r="B30" s="50" t="s">
        <v>86</v>
      </c>
      <c r="C30" s="50" t="s">
        <v>88</v>
      </c>
      <c r="D30" s="50" t="s">
        <v>87</v>
      </c>
      <c r="E30" s="50" t="s">
        <v>56</v>
      </c>
      <c r="F30" s="50" t="s">
        <v>89</v>
      </c>
      <c r="G30" s="32" t="s">
        <v>97</v>
      </c>
      <c r="H30" s="55">
        <f>SUM(H31:H34)</f>
        <v>265.09</v>
      </c>
      <c r="I30" s="55">
        <f>SUM(I31:I34)</f>
        <v>279.78</v>
      </c>
    </row>
    <row r="31" spans="1:9" ht="22.5">
      <c r="A31" s="53" t="s">
        <v>25</v>
      </c>
      <c r="B31" s="53" t="s">
        <v>86</v>
      </c>
      <c r="C31" s="53" t="s">
        <v>93</v>
      </c>
      <c r="D31" s="53" t="s">
        <v>82</v>
      </c>
      <c r="E31" s="53" t="s">
        <v>56</v>
      </c>
      <c r="F31" s="53" t="s">
        <v>26</v>
      </c>
      <c r="G31" s="57" t="s">
        <v>98</v>
      </c>
      <c r="H31" s="56">
        <v>126.47</v>
      </c>
      <c r="I31" s="56">
        <v>133.81</v>
      </c>
    </row>
    <row r="32" spans="1:9" ht="33.75">
      <c r="A32" s="53" t="s">
        <v>25</v>
      </c>
      <c r="B32" s="53" t="s">
        <v>86</v>
      </c>
      <c r="C32" s="53" t="s">
        <v>94</v>
      </c>
      <c r="D32" s="53" t="s">
        <v>82</v>
      </c>
      <c r="E32" s="53" t="s">
        <v>56</v>
      </c>
      <c r="F32" s="53" t="s">
        <v>26</v>
      </c>
      <c r="G32" s="57" t="s">
        <v>99</v>
      </c>
      <c r="H32" s="56">
        <v>0.86</v>
      </c>
      <c r="I32" s="56">
        <v>0.89</v>
      </c>
    </row>
    <row r="33" spans="1:9" ht="33.75">
      <c r="A33" s="53" t="s">
        <v>25</v>
      </c>
      <c r="B33" s="53" t="s">
        <v>86</v>
      </c>
      <c r="C33" s="53" t="s">
        <v>95</v>
      </c>
      <c r="D33" s="53" t="s">
        <v>82</v>
      </c>
      <c r="E33" s="53" t="s">
        <v>56</v>
      </c>
      <c r="F33" s="53" t="s">
        <v>26</v>
      </c>
      <c r="G33" s="57" t="s">
        <v>100</v>
      </c>
      <c r="H33" s="56">
        <v>154.32</v>
      </c>
      <c r="I33" s="56">
        <v>161.56</v>
      </c>
    </row>
    <row r="34" spans="1:9" ht="33.75">
      <c r="A34" s="53" t="s">
        <v>25</v>
      </c>
      <c r="B34" s="53" t="s">
        <v>86</v>
      </c>
      <c r="C34" s="53" t="s">
        <v>96</v>
      </c>
      <c r="D34" s="53" t="s">
        <v>82</v>
      </c>
      <c r="E34" s="53" t="s">
        <v>56</v>
      </c>
      <c r="F34" s="53" t="s">
        <v>26</v>
      </c>
      <c r="G34" s="57" t="s">
        <v>101</v>
      </c>
      <c r="H34" s="56">
        <v>-16.56</v>
      </c>
      <c r="I34" s="56">
        <v>-16.48</v>
      </c>
    </row>
    <row r="35" spans="1:9" ht="12.75">
      <c r="A35" s="50" t="s">
        <v>25</v>
      </c>
      <c r="B35" s="50" t="s">
        <v>36</v>
      </c>
      <c r="C35" s="50" t="s">
        <v>88</v>
      </c>
      <c r="D35" s="50" t="s">
        <v>87</v>
      </c>
      <c r="E35" s="50" t="s">
        <v>56</v>
      </c>
      <c r="F35" s="50" t="s">
        <v>89</v>
      </c>
      <c r="G35" s="32" t="s">
        <v>102</v>
      </c>
      <c r="H35" s="55">
        <f>H36+H37</f>
        <v>56</v>
      </c>
      <c r="I35" s="55">
        <f>I36+I37</f>
        <v>56</v>
      </c>
    </row>
    <row r="36" spans="1:9" ht="12.75">
      <c r="A36" s="53" t="s">
        <v>25</v>
      </c>
      <c r="B36" s="53" t="s">
        <v>36</v>
      </c>
      <c r="C36" s="53" t="s">
        <v>219</v>
      </c>
      <c r="D36" s="53" t="s">
        <v>73</v>
      </c>
      <c r="E36" s="53" t="s">
        <v>56</v>
      </c>
      <c r="F36" s="53" t="s">
        <v>89</v>
      </c>
      <c r="G36" s="57" t="s">
        <v>218</v>
      </c>
      <c r="H36" s="56">
        <v>1</v>
      </c>
      <c r="I36" s="56">
        <v>1</v>
      </c>
    </row>
    <row r="37" spans="1:9" ht="12.75">
      <c r="A37" s="53" t="s">
        <v>25</v>
      </c>
      <c r="B37" s="53" t="s">
        <v>36</v>
      </c>
      <c r="C37" s="53" t="s">
        <v>207</v>
      </c>
      <c r="D37" s="53" t="s">
        <v>73</v>
      </c>
      <c r="E37" s="53" t="s">
        <v>56</v>
      </c>
      <c r="F37" s="53" t="s">
        <v>89</v>
      </c>
      <c r="G37" s="57" t="s">
        <v>208</v>
      </c>
      <c r="H37" s="56">
        <v>55</v>
      </c>
      <c r="I37" s="56">
        <v>55</v>
      </c>
    </row>
    <row r="38" spans="1:9" ht="14.25" customHeight="1">
      <c r="A38" s="50" t="s">
        <v>25</v>
      </c>
      <c r="B38" s="50" t="s">
        <v>83</v>
      </c>
      <c r="C38" s="50" t="s">
        <v>88</v>
      </c>
      <c r="D38" s="50" t="s">
        <v>87</v>
      </c>
      <c r="E38" s="50" t="s">
        <v>56</v>
      </c>
      <c r="F38" s="50" t="s">
        <v>89</v>
      </c>
      <c r="G38" s="54" t="s">
        <v>37</v>
      </c>
      <c r="H38" s="37">
        <v>30</v>
      </c>
      <c r="I38" s="37">
        <v>30</v>
      </c>
    </row>
    <row r="39" spans="1:9" ht="24">
      <c r="A39" s="50" t="s">
        <v>25</v>
      </c>
      <c r="B39" s="50" t="s">
        <v>39</v>
      </c>
      <c r="C39" s="50" t="s">
        <v>88</v>
      </c>
      <c r="D39" s="50" t="s">
        <v>87</v>
      </c>
      <c r="E39" s="50" t="s">
        <v>56</v>
      </c>
      <c r="F39" s="50" t="s">
        <v>89</v>
      </c>
      <c r="G39" s="32" t="s">
        <v>38</v>
      </c>
      <c r="H39" s="58">
        <f>H40</f>
        <v>70</v>
      </c>
      <c r="I39" s="58">
        <f>I40</f>
        <v>70</v>
      </c>
    </row>
    <row r="40" spans="1:9" ht="22.5">
      <c r="A40" s="53" t="s">
        <v>25</v>
      </c>
      <c r="B40" s="53" t="s">
        <v>39</v>
      </c>
      <c r="C40" s="53" t="s">
        <v>8</v>
      </c>
      <c r="D40" s="53" t="s">
        <v>87</v>
      </c>
      <c r="E40" s="53" t="s">
        <v>56</v>
      </c>
      <c r="F40" s="53" t="s">
        <v>40</v>
      </c>
      <c r="G40" s="57" t="s">
        <v>54</v>
      </c>
      <c r="H40" s="59">
        <v>70</v>
      </c>
      <c r="I40" s="59">
        <v>70</v>
      </c>
    </row>
    <row r="41" spans="1:9" ht="12.75">
      <c r="A41" s="50" t="s">
        <v>25</v>
      </c>
      <c r="B41" s="50" t="s">
        <v>10</v>
      </c>
      <c r="C41" s="50" t="s">
        <v>88</v>
      </c>
      <c r="D41" s="50" t="s">
        <v>87</v>
      </c>
      <c r="E41" s="50" t="s">
        <v>56</v>
      </c>
      <c r="F41" s="50" t="s">
        <v>89</v>
      </c>
      <c r="G41" s="54" t="s">
        <v>80</v>
      </c>
      <c r="H41" s="58">
        <v>10</v>
      </c>
      <c r="I41" s="58">
        <v>10</v>
      </c>
    </row>
    <row r="42" spans="1:9" ht="12.75">
      <c r="A42" s="50" t="s">
        <v>55</v>
      </c>
      <c r="B42" s="50" t="s">
        <v>87</v>
      </c>
      <c r="C42" s="50" t="s">
        <v>88</v>
      </c>
      <c r="D42" s="50" t="s">
        <v>87</v>
      </c>
      <c r="E42" s="50" t="s">
        <v>56</v>
      </c>
      <c r="F42" s="50" t="s">
        <v>89</v>
      </c>
      <c r="G42" s="242" t="s">
        <v>57</v>
      </c>
      <c r="H42" s="52">
        <f>H43</f>
        <v>18085.55</v>
      </c>
      <c r="I42" s="52">
        <f>I43</f>
        <v>18098.64</v>
      </c>
    </row>
    <row r="43" spans="1:9" ht="24">
      <c r="A43" s="53" t="s">
        <v>55</v>
      </c>
      <c r="B43" s="53" t="s">
        <v>85</v>
      </c>
      <c r="C43" s="53" t="s">
        <v>88</v>
      </c>
      <c r="D43" s="53" t="s">
        <v>87</v>
      </c>
      <c r="E43" s="53" t="s">
        <v>56</v>
      </c>
      <c r="F43" s="53" t="s">
        <v>89</v>
      </c>
      <c r="G43" s="60" t="s">
        <v>111</v>
      </c>
      <c r="H43" s="61">
        <f>SUM(H44,H48,)+H46</f>
        <v>18085.55</v>
      </c>
      <c r="I43" s="61">
        <f>SUM(I44,I48,)+I46</f>
        <v>18098.64</v>
      </c>
    </row>
    <row r="44" spans="1:9" ht="12.75">
      <c r="A44" s="50" t="s">
        <v>55</v>
      </c>
      <c r="B44" s="50" t="s">
        <v>85</v>
      </c>
      <c r="C44" s="50" t="s">
        <v>311</v>
      </c>
      <c r="D44" s="50" t="s">
        <v>87</v>
      </c>
      <c r="E44" s="50" t="s">
        <v>56</v>
      </c>
      <c r="F44" s="50" t="s">
        <v>275</v>
      </c>
      <c r="G44" s="241" t="s">
        <v>112</v>
      </c>
      <c r="H44" s="62">
        <f>H45</f>
        <v>15879.29</v>
      </c>
      <c r="I44" s="62">
        <f>I45</f>
        <v>15879.29</v>
      </c>
    </row>
    <row r="45" spans="1:9" ht="24.75" customHeight="1">
      <c r="A45" s="53" t="s">
        <v>55</v>
      </c>
      <c r="B45" s="53" t="s">
        <v>85</v>
      </c>
      <c r="C45" s="53" t="s">
        <v>310</v>
      </c>
      <c r="D45" s="53" t="s">
        <v>73</v>
      </c>
      <c r="E45" s="53" t="s">
        <v>56</v>
      </c>
      <c r="F45" s="53" t="s">
        <v>275</v>
      </c>
      <c r="G45" s="57" t="s">
        <v>262</v>
      </c>
      <c r="H45" s="63">
        <f>Прил2!H43</f>
        <v>15879.29</v>
      </c>
      <c r="I45" s="63">
        <f>H45</f>
        <v>15879.29</v>
      </c>
    </row>
    <row r="46" spans="1:9" ht="18.75" customHeight="1">
      <c r="A46" s="53" t="s">
        <v>55</v>
      </c>
      <c r="B46" s="53" t="s">
        <v>85</v>
      </c>
      <c r="C46" s="53" t="s">
        <v>309</v>
      </c>
      <c r="D46" s="53" t="s">
        <v>73</v>
      </c>
      <c r="E46" s="53" t="s">
        <v>56</v>
      </c>
      <c r="F46" s="53" t="s">
        <v>275</v>
      </c>
      <c r="G46" s="241" t="s">
        <v>264</v>
      </c>
      <c r="H46" s="310">
        <f>H47</f>
        <v>1881.06</v>
      </c>
      <c r="I46" s="65">
        <f>I47</f>
        <v>1881.05</v>
      </c>
    </row>
    <row r="47" spans="1:9" ht="53.25" customHeight="1">
      <c r="A47" s="53" t="s">
        <v>55</v>
      </c>
      <c r="B47" s="53" t="s">
        <v>85</v>
      </c>
      <c r="C47" s="53" t="s">
        <v>304</v>
      </c>
      <c r="D47" s="53" t="s">
        <v>73</v>
      </c>
      <c r="E47" s="53" t="s">
        <v>56</v>
      </c>
      <c r="F47" s="53" t="s">
        <v>275</v>
      </c>
      <c r="G47" s="57" t="s">
        <v>265</v>
      </c>
      <c r="H47" s="317">
        <v>1881.06</v>
      </c>
      <c r="I47" s="63">
        <v>1881.05</v>
      </c>
    </row>
    <row r="48" spans="1:9" ht="12.75">
      <c r="A48" s="71" t="s">
        <v>55</v>
      </c>
      <c r="B48" s="71" t="s">
        <v>85</v>
      </c>
      <c r="C48" s="50" t="s">
        <v>314</v>
      </c>
      <c r="D48" s="71" t="s">
        <v>73</v>
      </c>
      <c r="E48" s="71" t="s">
        <v>56</v>
      </c>
      <c r="F48" s="71" t="s">
        <v>275</v>
      </c>
      <c r="G48" s="241" t="s">
        <v>53</v>
      </c>
      <c r="H48" s="65">
        <f>H49+H51</f>
        <v>325.2</v>
      </c>
      <c r="I48" s="65">
        <f>I49+I51</f>
        <v>338.3</v>
      </c>
    </row>
    <row r="49" spans="1:9" ht="12.75">
      <c r="A49" s="64" t="s">
        <v>55</v>
      </c>
      <c r="B49" s="64" t="s">
        <v>85</v>
      </c>
      <c r="C49" s="64" t="s">
        <v>314</v>
      </c>
      <c r="D49" s="64" t="s">
        <v>73</v>
      </c>
      <c r="E49" s="64" t="s">
        <v>56</v>
      </c>
      <c r="F49" s="64" t="s">
        <v>275</v>
      </c>
      <c r="G49" s="66" t="s">
        <v>32</v>
      </c>
      <c r="H49" s="55">
        <f>SUM(H50:H50)</f>
        <v>302.9</v>
      </c>
      <c r="I49" s="55">
        <f>SUM(I50:I50)</f>
        <v>316</v>
      </c>
    </row>
    <row r="50" spans="1:9" ht="22.5">
      <c r="A50" s="53" t="s">
        <v>55</v>
      </c>
      <c r="B50" s="53" t="s">
        <v>85</v>
      </c>
      <c r="C50" s="53" t="s">
        <v>313</v>
      </c>
      <c r="D50" s="53" t="s">
        <v>73</v>
      </c>
      <c r="E50" s="53" t="s">
        <v>56</v>
      </c>
      <c r="F50" s="53" t="s">
        <v>275</v>
      </c>
      <c r="G50" s="57" t="s">
        <v>23</v>
      </c>
      <c r="H50" s="318">
        <v>302.9</v>
      </c>
      <c r="I50" s="318">
        <v>316</v>
      </c>
    </row>
    <row r="51" spans="1:9" ht="12.75">
      <c r="A51" s="64" t="s">
        <v>55</v>
      </c>
      <c r="B51" s="64" t="s">
        <v>85</v>
      </c>
      <c r="C51" s="64" t="s">
        <v>314</v>
      </c>
      <c r="D51" s="64" t="s">
        <v>73</v>
      </c>
      <c r="E51" s="64" t="s">
        <v>56</v>
      </c>
      <c r="F51" s="64" t="s">
        <v>275</v>
      </c>
      <c r="G51" s="66" t="s">
        <v>110</v>
      </c>
      <c r="H51" s="67">
        <f>SUM(H52:H52)</f>
        <v>22.3</v>
      </c>
      <c r="I51" s="67">
        <f>SUM(I52:I52)</f>
        <v>22.3</v>
      </c>
    </row>
    <row r="52" spans="1:9" ht="33.75">
      <c r="A52" s="53" t="s">
        <v>55</v>
      </c>
      <c r="B52" s="53" t="s">
        <v>85</v>
      </c>
      <c r="C52" s="53" t="s">
        <v>312</v>
      </c>
      <c r="D52" s="53" t="s">
        <v>73</v>
      </c>
      <c r="E52" s="53" t="s">
        <v>56</v>
      </c>
      <c r="F52" s="53" t="s">
        <v>275</v>
      </c>
      <c r="G52" s="57" t="s">
        <v>52</v>
      </c>
      <c r="H52" s="63">
        <v>22.3</v>
      </c>
      <c r="I52" s="63">
        <v>22.3</v>
      </c>
    </row>
    <row r="53" spans="1:9" ht="12.75">
      <c r="A53" s="53"/>
      <c r="B53" s="53"/>
      <c r="C53" s="53"/>
      <c r="D53" s="53"/>
      <c r="E53" s="53"/>
      <c r="F53" s="53"/>
      <c r="G53" s="57"/>
      <c r="H53" s="63"/>
      <c r="I53" s="63"/>
    </row>
    <row r="54" spans="1:9" ht="16.5" customHeight="1">
      <c r="A54" s="393"/>
      <c r="B54" s="393"/>
      <c r="C54" s="393"/>
      <c r="D54" s="393"/>
      <c r="E54" s="393"/>
      <c r="F54" s="393"/>
      <c r="G54" s="68" t="s">
        <v>81</v>
      </c>
      <c r="H54" s="55">
        <f>SUM(H27,H42,)</f>
        <v>18723.64</v>
      </c>
      <c r="I54" s="55">
        <f>SUM(I27,I42,)</f>
        <v>18763.42</v>
      </c>
    </row>
    <row r="55" ht="13.5">
      <c r="H55" s="6"/>
    </row>
    <row r="56" ht="13.5">
      <c r="H56" s="6"/>
    </row>
    <row r="58" ht="13.5">
      <c r="H58" s="5"/>
    </row>
  </sheetData>
  <sheetProtection/>
  <mergeCells count="21">
    <mergeCell ref="F1:H1"/>
    <mergeCell ref="A2:H2"/>
    <mergeCell ref="A3:H3"/>
    <mergeCell ref="A4:H4"/>
    <mergeCell ref="A5:H5"/>
    <mergeCell ref="A15:H15"/>
    <mergeCell ref="A10:H10"/>
    <mergeCell ref="A9:H9"/>
    <mergeCell ref="A11:H11"/>
    <mergeCell ref="A26:F26"/>
    <mergeCell ref="A17:H17"/>
    <mergeCell ref="A18:H18"/>
    <mergeCell ref="A19:H19"/>
    <mergeCell ref="A21:H23"/>
    <mergeCell ref="A54:F54"/>
    <mergeCell ref="A16:H16"/>
    <mergeCell ref="A12:H12"/>
    <mergeCell ref="A13:H13"/>
    <mergeCell ref="A6:H6"/>
    <mergeCell ref="A7:H7"/>
    <mergeCell ref="A25:F25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7"/>
  <sheetViews>
    <sheetView tabSelected="1" zoomScalePageLayoutView="0" workbookViewId="0" topLeftCell="A105">
      <selection activeCell="N108" sqref="N108"/>
    </sheetView>
  </sheetViews>
  <sheetFormatPr defaultColWidth="9.1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74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3.5">
      <c r="B1" s="371"/>
      <c r="C1" s="371"/>
      <c r="D1" s="371"/>
      <c r="E1" s="371"/>
      <c r="F1" s="371"/>
      <c r="G1" s="371"/>
      <c r="H1" s="398"/>
    </row>
    <row r="2" ht="13.5">
      <c r="E2" s="1"/>
    </row>
    <row r="3" spans="1:41" ht="16.5" customHeight="1">
      <c r="A3" s="19"/>
      <c r="B3" s="370" t="s">
        <v>216</v>
      </c>
      <c r="C3" s="370"/>
      <c r="D3" s="370"/>
      <c r="E3" s="370"/>
      <c r="F3" s="370"/>
      <c r="G3" s="391"/>
      <c r="H3" s="3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70" t="s">
        <v>316</v>
      </c>
      <c r="C4" s="370"/>
      <c r="D4" s="370"/>
      <c r="E4" s="370"/>
      <c r="F4" s="370"/>
      <c r="G4" s="370"/>
      <c r="H4" s="39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.25" customHeight="1">
      <c r="A5" s="19"/>
      <c r="B5" s="370"/>
      <c r="C5" s="370"/>
      <c r="D5" s="370"/>
      <c r="E5" s="370"/>
      <c r="F5" s="370"/>
      <c r="G5" s="370"/>
      <c r="H5" s="37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19"/>
      <c r="B6" s="371" t="s">
        <v>317</v>
      </c>
      <c r="C6" s="371"/>
      <c r="D6" s="371"/>
      <c r="E6" s="371"/>
      <c r="F6" s="371"/>
      <c r="G6" s="371"/>
      <c r="H6" s="39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>
      <c r="A7" s="19"/>
      <c r="B7" s="371" t="s">
        <v>352</v>
      </c>
      <c r="C7" s="371"/>
      <c r="D7" s="371"/>
      <c r="E7" s="371"/>
      <c r="F7" s="371"/>
      <c r="G7" s="371"/>
      <c r="H7" s="3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6.5" customHeight="1">
      <c r="A8" s="19"/>
      <c r="B8" s="371" t="str">
        <f>Прил2!$A$7</f>
        <v> от  21 ноября  2022 года  № 39</v>
      </c>
      <c r="C8" s="371"/>
      <c r="D8" s="371"/>
      <c r="E8" s="371"/>
      <c r="F8" s="371"/>
      <c r="G8" s="371"/>
      <c r="H8" s="37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customHeight="1">
      <c r="A9" s="19"/>
      <c r="B9" s="240"/>
      <c r="C9" s="240"/>
      <c r="D9" s="240"/>
      <c r="E9" s="240"/>
      <c r="F9" s="240"/>
      <c r="G9" s="240"/>
      <c r="H9" s="20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6.5" customHeight="1">
      <c r="A10" s="19"/>
      <c r="B10" s="370"/>
      <c r="C10" s="370"/>
      <c r="D10" s="370"/>
      <c r="E10" s="370"/>
      <c r="F10" s="370"/>
      <c r="G10" s="391"/>
      <c r="H10" s="37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6.5" customHeight="1">
      <c r="A11" s="19"/>
      <c r="B11" s="370"/>
      <c r="C11" s="370"/>
      <c r="D11" s="370"/>
      <c r="E11" s="370"/>
      <c r="F11" s="370"/>
      <c r="G11" s="370"/>
      <c r="H11" s="37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6.5" customHeight="1">
      <c r="A12" s="19"/>
      <c r="B12" s="370"/>
      <c r="C12" s="370"/>
      <c r="D12" s="370"/>
      <c r="E12" s="370"/>
      <c r="F12" s="370"/>
      <c r="G12" s="370"/>
      <c r="H12" s="37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6.5" customHeight="1">
      <c r="A13" s="19"/>
      <c r="B13" s="370"/>
      <c r="C13" s="370"/>
      <c r="D13" s="370"/>
      <c r="E13" s="370"/>
      <c r="F13" s="370"/>
      <c r="G13" s="370"/>
      <c r="H13" s="37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6.5" customHeight="1">
      <c r="A14" s="19"/>
      <c r="B14" s="396"/>
      <c r="C14" s="396"/>
      <c r="D14" s="396"/>
      <c r="E14" s="396"/>
      <c r="F14" s="396"/>
      <c r="G14" s="396"/>
      <c r="H14" s="39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 customHeight="1">
      <c r="A15" s="19"/>
      <c r="B15" s="396"/>
      <c r="C15" s="396"/>
      <c r="D15" s="396"/>
      <c r="E15" s="396"/>
      <c r="F15" s="396"/>
      <c r="G15" s="396"/>
      <c r="H15" s="39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 customHeight="1">
      <c r="A16" s="19"/>
      <c r="B16" s="370"/>
      <c r="C16" s="370"/>
      <c r="D16" s="370"/>
      <c r="E16" s="370"/>
      <c r="F16" s="370"/>
      <c r="G16" s="391"/>
      <c r="H16" s="3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customHeight="1">
      <c r="A17" s="19"/>
      <c r="B17" s="370"/>
      <c r="C17" s="370"/>
      <c r="D17" s="370"/>
      <c r="E17" s="370"/>
      <c r="F17" s="370"/>
      <c r="G17" s="370"/>
      <c r="H17" s="3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customHeight="1">
      <c r="A18" s="19"/>
      <c r="B18" s="370"/>
      <c r="C18" s="370"/>
      <c r="D18" s="370"/>
      <c r="E18" s="370"/>
      <c r="F18" s="370"/>
      <c r="G18" s="370"/>
      <c r="H18" s="3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customHeight="1">
      <c r="A19" s="19"/>
      <c r="B19" s="370"/>
      <c r="C19" s="370"/>
      <c r="D19" s="370"/>
      <c r="E19" s="370"/>
      <c r="F19" s="370"/>
      <c r="G19" s="370"/>
      <c r="H19" s="37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customHeight="1">
      <c r="A20" s="19"/>
      <c r="B20" s="396"/>
      <c r="C20" s="396"/>
      <c r="D20" s="396"/>
      <c r="E20" s="396"/>
      <c r="F20" s="396"/>
      <c r="G20" s="396"/>
      <c r="H20" s="39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customHeight="1">
      <c r="A21" s="19"/>
      <c r="B21" s="305"/>
      <c r="C21" s="305"/>
      <c r="D21" s="305"/>
      <c r="E21" s="305"/>
      <c r="F21" s="305"/>
      <c r="G21" s="305"/>
      <c r="H21" s="30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6.75" customHeight="1">
      <c r="A22" s="19"/>
      <c r="B22" s="396"/>
      <c r="C22" s="396"/>
      <c r="D22" s="396"/>
      <c r="E22" s="396"/>
      <c r="F22" s="396"/>
      <c r="G22" s="396"/>
      <c r="H22" s="39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6.5" customHeight="1" hidden="1">
      <c r="A23" s="19"/>
      <c r="B23" s="396"/>
      <c r="C23" s="396"/>
      <c r="D23" s="396"/>
      <c r="E23" s="396"/>
      <c r="F23" s="396"/>
      <c r="G23" s="396"/>
      <c r="H23" s="39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70.5" customHeight="1">
      <c r="A24" s="19"/>
      <c r="B24" s="397" t="s">
        <v>353</v>
      </c>
      <c r="C24" s="397"/>
      <c r="D24" s="397"/>
      <c r="E24" s="397"/>
      <c r="F24" s="397"/>
      <c r="G24" s="397"/>
      <c r="H24" s="39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6.5" customHeight="1">
      <c r="A25" s="19"/>
      <c r="B25" s="245"/>
      <c r="C25" s="246"/>
      <c r="D25" s="246"/>
      <c r="E25" s="246"/>
      <c r="F25" s="246"/>
      <c r="G25" s="246"/>
      <c r="H25" s="24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" customHeight="1">
      <c r="A26" s="31"/>
      <c r="B26" s="31"/>
      <c r="C26" s="31"/>
      <c r="D26" s="31"/>
      <c r="E26" s="31"/>
      <c r="F26" s="31"/>
      <c r="G26" s="107" t="s">
        <v>164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7.25" customHeight="1">
      <c r="A27" s="399"/>
      <c r="B27" s="401"/>
      <c r="C27" s="403"/>
      <c r="D27" s="403"/>
      <c r="E27" s="403"/>
      <c r="F27" s="404"/>
      <c r="G27" s="405" t="s">
        <v>206</v>
      </c>
      <c r="H27" s="10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8" customFormat="1" ht="40.5" customHeight="1">
      <c r="A28" s="400"/>
      <c r="B28" s="402"/>
      <c r="C28" s="34" t="s">
        <v>91</v>
      </c>
      <c r="D28" s="34" t="s">
        <v>67</v>
      </c>
      <c r="E28" s="30" t="s">
        <v>223</v>
      </c>
      <c r="F28" s="34" t="s">
        <v>68</v>
      </c>
      <c r="G28" s="406"/>
      <c r="H28" s="407"/>
      <c r="I28" s="39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2" customFormat="1" ht="27" customHeight="1">
      <c r="A29" s="35">
        <v>1</v>
      </c>
      <c r="B29" s="35">
        <v>2</v>
      </c>
      <c r="C29" s="288" t="s">
        <v>90</v>
      </c>
      <c r="D29" s="288" t="s">
        <v>75</v>
      </c>
      <c r="E29" s="288" t="s">
        <v>76</v>
      </c>
      <c r="F29" s="288" t="s">
        <v>77</v>
      </c>
      <c r="G29" s="35">
        <v>7</v>
      </c>
      <c r="H29" s="407"/>
      <c r="I29" s="39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4" customFormat="1" ht="12.75">
      <c r="A30" s="38"/>
      <c r="B30" s="32" t="s">
        <v>34</v>
      </c>
      <c r="C30" s="289" t="s">
        <v>82</v>
      </c>
      <c r="D30" s="274"/>
      <c r="E30" s="274"/>
      <c r="F30" s="274"/>
      <c r="G30" s="290">
        <f>G31+G49+G61+G37+G55</f>
        <v>10142.21003</v>
      </c>
      <c r="H30" s="185"/>
      <c r="I30" s="18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22" customFormat="1" ht="24">
      <c r="A31" s="38"/>
      <c r="B31" s="184" t="s">
        <v>113</v>
      </c>
      <c r="C31" s="289" t="s">
        <v>82</v>
      </c>
      <c r="D31" s="289" t="s">
        <v>85</v>
      </c>
      <c r="E31" s="289"/>
      <c r="F31" s="289"/>
      <c r="G31" s="290">
        <f>G32</f>
        <v>2100</v>
      </c>
      <c r="H31" s="291"/>
      <c r="I31" s="291"/>
      <c r="J31" s="25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4.25" customHeight="1">
      <c r="A32" s="38"/>
      <c r="B32" s="72" t="s">
        <v>109</v>
      </c>
      <c r="C32" s="288" t="s">
        <v>82</v>
      </c>
      <c r="D32" s="288" t="s">
        <v>85</v>
      </c>
      <c r="E32" s="288" t="s">
        <v>211</v>
      </c>
      <c r="F32" s="288"/>
      <c r="G32" s="292">
        <f>G35</f>
        <v>2100</v>
      </c>
      <c r="H32" s="291"/>
      <c r="I32" s="29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15" customHeight="1">
      <c r="A33" s="38"/>
      <c r="B33" s="72" t="s">
        <v>109</v>
      </c>
      <c r="C33" s="288" t="s">
        <v>82</v>
      </c>
      <c r="D33" s="288" t="s">
        <v>85</v>
      </c>
      <c r="E33" s="288" t="s">
        <v>211</v>
      </c>
      <c r="F33" s="288"/>
      <c r="G33" s="292">
        <f>G34</f>
        <v>2100</v>
      </c>
      <c r="H33" s="291"/>
      <c r="I33" s="29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4.25" customHeight="1">
      <c r="A34" s="38"/>
      <c r="B34" s="72" t="s">
        <v>109</v>
      </c>
      <c r="C34" s="288" t="s">
        <v>82</v>
      </c>
      <c r="D34" s="288" t="s">
        <v>85</v>
      </c>
      <c r="E34" s="288" t="s">
        <v>211</v>
      </c>
      <c r="F34" s="288"/>
      <c r="G34" s="292">
        <f>G35</f>
        <v>2100</v>
      </c>
      <c r="H34" s="291"/>
      <c r="I34" s="29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6" customFormat="1" ht="24">
      <c r="A35" s="38"/>
      <c r="B35" s="72" t="s">
        <v>318</v>
      </c>
      <c r="C35" s="288" t="s">
        <v>82</v>
      </c>
      <c r="D35" s="288" t="s">
        <v>85</v>
      </c>
      <c r="E35" s="288" t="s">
        <v>209</v>
      </c>
      <c r="F35" s="288"/>
      <c r="G35" s="292">
        <f>G36</f>
        <v>2100</v>
      </c>
      <c r="H35" s="291"/>
      <c r="I35" s="29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2" customFormat="1" ht="35.25" customHeight="1">
      <c r="A36" s="38"/>
      <c r="B36" s="72" t="s">
        <v>58</v>
      </c>
      <c r="C36" s="288" t="s">
        <v>82</v>
      </c>
      <c r="D36" s="288" t="s">
        <v>85</v>
      </c>
      <c r="E36" s="288" t="s">
        <v>209</v>
      </c>
      <c r="F36" s="288" t="s">
        <v>1</v>
      </c>
      <c r="G36" s="292">
        <v>2100</v>
      </c>
      <c r="H36" s="293"/>
      <c r="I36" s="29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52.5" customHeight="1">
      <c r="A37" s="38"/>
      <c r="B37" s="184" t="s">
        <v>59</v>
      </c>
      <c r="C37" s="289" t="s">
        <v>82</v>
      </c>
      <c r="D37" s="289" t="s">
        <v>79</v>
      </c>
      <c r="E37" s="288"/>
      <c r="F37" s="288"/>
      <c r="G37" s="290">
        <f>G38</f>
        <v>6426.74136</v>
      </c>
      <c r="H37" s="251"/>
      <c r="I37" s="29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18" customHeight="1">
      <c r="A38" s="38"/>
      <c r="B38" s="72" t="s">
        <v>109</v>
      </c>
      <c r="C38" s="288" t="s">
        <v>82</v>
      </c>
      <c r="D38" s="288" t="s">
        <v>79</v>
      </c>
      <c r="E38" s="288" t="s">
        <v>211</v>
      </c>
      <c r="F38" s="288"/>
      <c r="G38" s="292">
        <f>G39</f>
        <v>6426.74136</v>
      </c>
      <c r="H38" s="291"/>
      <c r="I38" s="29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15.75" customHeight="1">
      <c r="A39" s="38"/>
      <c r="B39" s="72" t="s">
        <v>109</v>
      </c>
      <c r="C39" s="288" t="s">
        <v>82</v>
      </c>
      <c r="D39" s="288" t="s">
        <v>79</v>
      </c>
      <c r="E39" s="288" t="s">
        <v>211</v>
      </c>
      <c r="F39" s="288"/>
      <c r="G39" s="292">
        <f>G40</f>
        <v>6426.74136</v>
      </c>
      <c r="H39" s="291"/>
      <c r="I39" s="29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17.25" customHeight="1">
      <c r="A40" s="38"/>
      <c r="B40" s="72" t="s">
        <v>109</v>
      </c>
      <c r="C40" s="288" t="s">
        <v>82</v>
      </c>
      <c r="D40" s="288" t="s">
        <v>79</v>
      </c>
      <c r="E40" s="288" t="s">
        <v>211</v>
      </c>
      <c r="F40" s="288"/>
      <c r="G40" s="292">
        <f>G41</f>
        <v>6426.74136</v>
      </c>
      <c r="H40" s="291"/>
      <c r="I40" s="29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52.5" customHeight="1">
      <c r="A41" s="38"/>
      <c r="B41" s="72" t="s">
        <v>319</v>
      </c>
      <c r="C41" s="288" t="s">
        <v>82</v>
      </c>
      <c r="D41" s="288" t="s">
        <v>79</v>
      </c>
      <c r="E41" s="288" t="s">
        <v>210</v>
      </c>
      <c r="F41" s="288"/>
      <c r="G41" s="292">
        <f>G42+G43+G44+G46+G48</f>
        <v>6426.74136</v>
      </c>
      <c r="H41" s="291"/>
      <c r="I41" s="29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54" customHeight="1">
      <c r="A42" s="38"/>
      <c r="B42" s="72" t="s">
        <v>58</v>
      </c>
      <c r="C42" s="288" t="s">
        <v>82</v>
      </c>
      <c r="D42" s="288" t="s">
        <v>79</v>
      </c>
      <c r="E42" s="288" t="s">
        <v>210</v>
      </c>
      <c r="F42" s="288" t="s">
        <v>1</v>
      </c>
      <c r="G42" s="41">
        <v>1600</v>
      </c>
      <c r="H42" s="293"/>
      <c r="I42" s="29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24">
      <c r="A43" s="38"/>
      <c r="B43" s="273" t="s">
        <v>50</v>
      </c>
      <c r="C43" s="288" t="s">
        <v>82</v>
      </c>
      <c r="D43" s="288" t="s">
        <v>79</v>
      </c>
      <c r="E43" s="288" t="s">
        <v>210</v>
      </c>
      <c r="F43" s="288" t="s">
        <v>2</v>
      </c>
      <c r="G43" s="41">
        <v>2380</v>
      </c>
      <c r="H43" s="251"/>
      <c r="I43" s="1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24">
      <c r="A44" s="311"/>
      <c r="B44" s="273" t="s">
        <v>50</v>
      </c>
      <c r="C44" s="288" t="s">
        <v>82</v>
      </c>
      <c r="D44" s="288" t="s">
        <v>79</v>
      </c>
      <c r="E44" s="288" t="s">
        <v>210</v>
      </c>
      <c r="F44" s="288" t="s">
        <v>4</v>
      </c>
      <c r="G44" s="41">
        <v>150</v>
      </c>
      <c r="H44" s="251"/>
      <c r="I44" s="18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48">
      <c r="A45" s="311"/>
      <c r="B45" s="72" t="s">
        <v>319</v>
      </c>
      <c r="C45" s="288" t="s">
        <v>82</v>
      </c>
      <c r="D45" s="288" t="s">
        <v>79</v>
      </c>
      <c r="E45" s="288" t="s">
        <v>267</v>
      </c>
      <c r="F45" s="288"/>
      <c r="G45" s="41">
        <f>G46</f>
        <v>1422.522</v>
      </c>
      <c r="H45" s="251"/>
      <c r="I45" s="18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48">
      <c r="A46" s="311"/>
      <c r="B46" s="72" t="s">
        <v>58</v>
      </c>
      <c r="C46" s="288" t="s">
        <v>82</v>
      </c>
      <c r="D46" s="288" t="s">
        <v>79</v>
      </c>
      <c r="E46" s="288" t="s">
        <v>267</v>
      </c>
      <c r="F46" s="288" t="s">
        <v>1</v>
      </c>
      <c r="G46" s="312">
        <v>1422.522</v>
      </c>
      <c r="H46" s="251"/>
      <c r="I46" s="18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48">
      <c r="A47" s="311"/>
      <c r="B47" s="72" t="s">
        <v>58</v>
      </c>
      <c r="C47" s="288" t="s">
        <v>82</v>
      </c>
      <c r="D47" s="288" t="s">
        <v>79</v>
      </c>
      <c r="E47" s="288" t="s">
        <v>268</v>
      </c>
      <c r="F47" s="288"/>
      <c r="G47" s="41">
        <f>G48</f>
        <v>874.21936</v>
      </c>
      <c r="H47" s="251"/>
      <c r="I47" s="18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48">
      <c r="A48" s="311"/>
      <c r="B48" s="72" t="s">
        <v>58</v>
      </c>
      <c r="C48" s="288" t="s">
        <v>82</v>
      </c>
      <c r="D48" s="288" t="s">
        <v>79</v>
      </c>
      <c r="E48" s="288" t="s">
        <v>268</v>
      </c>
      <c r="F48" s="288" t="s">
        <v>1</v>
      </c>
      <c r="G48" s="41">
        <v>874.21936</v>
      </c>
      <c r="H48" s="251"/>
      <c r="I48" s="18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33">
      <c r="A49" s="188"/>
      <c r="B49" s="275" t="s">
        <v>24</v>
      </c>
      <c r="C49" s="276" t="s">
        <v>82</v>
      </c>
      <c r="D49" s="276" t="s">
        <v>36</v>
      </c>
      <c r="E49" s="276"/>
      <c r="F49" s="277"/>
      <c r="G49" s="278">
        <f>G54</f>
        <v>893.16867</v>
      </c>
      <c r="H49" s="251"/>
      <c r="I49" s="1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2" ht="17.25" customHeight="1">
      <c r="A50" s="188"/>
      <c r="B50" s="189" t="s">
        <v>109</v>
      </c>
      <c r="C50" s="279" t="s">
        <v>82</v>
      </c>
      <c r="D50" s="279" t="s">
        <v>36</v>
      </c>
      <c r="E50" s="279" t="s">
        <v>211</v>
      </c>
      <c r="F50" s="280"/>
      <c r="G50" s="41">
        <f>G51</f>
        <v>893.16867</v>
      </c>
      <c r="H50" s="195"/>
      <c r="I50" s="19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6.5" customHeight="1">
      <c r="A51" s="188"/>
      <c r="B51" s="189" t="s">
        <v>109</v>
      </c>
      <c r="C51" s="279" t="s">
        <v>82</v>
      </c>
      <c r="D51" s="279" t="s">
        <v>36</v>
      </c>
      <c r="E51" s="279" t="s">
        <v>211</v>
      </c>
      <c r="F51" s="280"/>
      <c r="G51" s="41">
        <f>G53</f>
        <v>893.16867</v>
      </c>
      <c r="H51" s="196"/>
      <c r="I51" s="19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8" customHeight="1">
      <c r="A52" s="188"/>
      <c r="B52" s="189" t="s">
        <v>109</v>
      </c>
      <c r="C52" s="279" t="s">
        <v>82</v>
      </c>
      <c r="D52" s="279" t="s">
        <v>36</v>
      </c>
      <c r="E52" s="279" t="s">
        <v>211</v>
      </c>
      <c r="F52" s="280"/>
      <c r="G52" s="41">
        <f>G53</f>
        <v>893.16867</v>
      </c>
      <c r="H52" s="196"/>
      <c r="I52" s="19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51">
      <c r="A53" s="188"/>
      <c r="B53" s="189" t="s">
        <v>204</v>
      </c>
      <c r="C53" s="279" t="s">
        <v>82</v>
      </c>
      <c r="D53" s="279" t="s">
        <v>36</v>
      </c>
      <c r="E53" s="279" t="s">
        <v>214</v>
      </c>
      <c r="F53" s="280"/>
      <c r="G53" s="41">
        <f>G54</f>
        <v>893.16867</v>
      </c>
      <c r="H53" s="196"/>
      <c r="I53" s="19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3.5">
      <c r="A54" s="188"/>
      <c r="B54" s="189" t="s">
        <v>105</v>
      </c>
      <c r="C54" s="281" t="s">
        <v>82</v>
      </c>
      <c r="D54" s="281" t="s">
        <v>36</v>
      </c>
      <c r="E54" s="279" t="s">
        <v>214</v>
      </c>
      <c r="F54" s="282" t="s">
        <v>78</v>
      </c>
      <c r="G54" s="41">
        <v>893.16867</v>
      </c>
      <c r="H54" s="196"/>
      <c r="I54" s="19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4.25" customHeight="1">
      <c r="A55" s="235"/>
      <c r="B55" s="283" t="s">
        <v>187</v>
      </c>
      <c r="C55" s="284" t="s">
        <v>82</v>
      </c>
      <c r="D55" s="284" t="s">
        <v>39</v>
      </c>
      <c r="E55" s="239"/>
      <c r="F55" s="239"/>
      <c r="G55" s="298">
        <f>G56</f>
        <v>50</v>
      </c>
      <c r="H55" s="197"/>
      <c r="I55" s="19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3.5">
      <c r="A56" s="235"/>
      <c r="B56" s="189" t="s">
        <v>109</v>
      </c>
      <c r="C56" s="285" t="s">
        <v>82</v>
      </c>
      <c r="D56" s="285" t="s">
        <v>39</v>
      </c>
      <c r="E56" s="279" t="s">
        <v>211</v>
      </c>
      <c r="F56" s="286"/>
      <c r="G56" s="41">
        <f>G57</f>
        <v>50</v>
      </c>
      <c r="H56" s="197"/>
      <c r="I56" s="19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4.25" customHeight="1">
      <c r="A57" s="235"/>
      <c r="B57" s="189" t="s">
        <v>109</v>
      </c>
      <c r="C57" s="285" t="s">
        <v>82</v>
      </c>
      <c r="D57" s="285" t="s">
        <v>39</v>
      </c>
      <c r="E57" s="279" t="s">
        <v>211</v>
      </c>
      <c r="F57" s="286"/>
      <c r="G57" s="41">
        <f>G58</f>
        <v>50</v>
      </c>
      <c r="H57" s="197"/>
      <c r="I57" s="19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6.5" customHeight="1">
      <c r="A58" s="235"/>
      <c r="B58" s="189" t="s">
        <v>109</v>
      </c>
      <c r="C58" s="285" t="s">
        <v>82</v>
      </c>
      <c r="D58" s="285" t="s">
        <v>39</v>
      </c>
      <c r="E58" s="279" t="s">
        <v>211</v>
      </c>
      <c r="F58" s="286"/>
      <c r="G58" s="41">
        <f>G59</f>
        <v>50</v>
      </c>
      <c r="H58" s="197"/>
      <c r="I58" s="19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4.75" customHeight="1">
      <c r="A59" s="235"/>
      <c r="B59" s="189" t="s">
        <v>320</v>
      </c>
      <c r="C59" s="285" t="s">
        <v>82</v>
      </c>
      <c r="D59" s="285" t="s">
        <v>39</v>
      </c>
      <c r="E59" s="279" t="s">
        <v>282</v>
      </c>
      <c r="F59" s="286"/>
      <c r="G59" s="41">
        <f>G60</f>
        <v>50</v>
      </c>
      <c r="H59" s="197"/>
      <c r="I59" s="19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3.5">
      <c r="A60" s="235"/>
      <c r="B60" s="287" t="s">
        <v>3</v>
      </c>
      <c r="C60" s="286" t="s">
        <v>82</v>
      </c>
      <c r="D60" s="286" t="s">
        <v>39</v>
      </c>
      <c r="E60" s="279" t="s">
        <v>282</v>
      </c>
      <c r="F60" s="286" t="s">
        <v>4</v>
      </c>
      <c r="G60" s="41">
        <v>50</v>
      </c>
      <c r="H60" s="197"/>
      <c r="I60" s="19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3.5">
      <c r="A61" s="38"/>
      <c r="B61" s="32" t="s">
        <v>12</v>
      </c>
      <c r="C61" s="42" t="s">
        <v>82</v>
      </c>
      <c r="D61" s="42" t="s">
        <v>9</v>
      </c>
      <c r="E61" s="42"/>
      <c r="F61" s="289"/>
      <c r="G61" s="290">
        <f>G62</f>
        <v>672.3</v>
      </c>
      <c r="H61" s="247"/>
      <c r="I61" s="19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1" s="26" customFormat="1" ht="12">
      <c r="A62" s="40"/>
      <c r="B62" s="39" t="s">
        <v>109</v>
      </c>
      <c r="C62" s="43" t="s">
        <v>82</v>
      </c>
      <c r="D62" s="43" t="s">
        <v>9</v>
      </c>
      <c r="E62" s="43" t="s">
        <v>211</v>
      </c>
      <c r="F62" s="43"/>
      <c r="G62" s="292">
        <f>G63</f>
        <v>672.3</v>
      </c>
      <c r="H62" s="291"/>
      <c r="I62" s="29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26" customFormat="1" ht="12">
      <c r="A63" s="40"/>
      <c r="B63" s="39" t="s">
        <v>109</v>
      </c>
      <c r="C63" s="43" t="s">
        <v>82</v>
      </c>
      <c r="D63" s="43" t="s">
        <v>9</v>
      </c>
      <c r="E63" s="43" t="s">
        <v>211</v>
      </c>
      <c r="F63" s="43"/>
      <c r="G63" s="292">
        <f>G64</f>
        <v>672.3</v>
      </c>
      <c r="H63" s="291"/>
      <c r="I63" s="29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26" customFormat="1" ht="12">
      <c r="A64" s="40"/>
      <c r="B64" s="39" t="s">
        <v>109</v>
      </c>
      <c r="C64" s="43" t="s">
        <v>82</v>
      </c>
      <c r="D64" s="43" t="s">
        <v>9</v>
      </c>
      <c r="E64" s="43" t="s">
        <v>211</v>
      </c>
      <c r="F64" s="43"/>
      <c r="G64" s="292">
        <f>G65+G68</f>
        <v>672.3</v>
      </c>
      <c r="H64" s="291"/>
      <c r="I64" s="29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22" customFormat="1" ht="51">
      <c r="A65" s="36"/>
      <c r="B65" s="189" t="s">
        <v>205</v>
      </c>
      <c r="C65" s="288" t="s">
        <v>82</v>
      </c>
      <c r="D65" s="288" t="s">
        <v>9</v>
      </c>
      <c r="E65" s="288" t="s">
        <v>212</v>
      </c>
      <c r="F65" s="288"/>
      <c r="G65" s="292">
        <f>G66</f>
        <v>22.3</v>
      </c>
      <c r="H65" s="293"/>
      <c r="I65" s="29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24" customFormat="1" ht="24.75" customHeight="1">
      <c r="A66" s="36"/>
      <c r="B66" s="190" t="s">
        <v>50</v>
      </c>
      <c r="C66" s="288" t="s">
        <v>82</v>
      </c>
      <c r="D66" s="288" t="s">
        <v>9</v>
      </c>
      <c r="E66" s="288" t="s">
        <v>212</v>
      </c>
      <c r="F66" s="288" t="s">
        <v>2</v>
      </c>
      <c r="G66" s="292">
        <v>22.3</v>
      </c>
      <c r="H66" s="291"/>
      <c r="I66" s="29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36" customHeight="1">
      <c r="A67" s="36"/>
      <c r="B67" s="323" t="s">
        <v>354</v>
      </c>
      <c r="C67" s="288" t="s">
        <v>82</v>
      </c>
      <c r="D67" s="288" t="s">
        <v>9</v>
      </c>
      <c r="E67" s="288" t="s">
        <v>355</v>
      </c>
      <c r="F67" s="288"/>
      <c r="G67" s="292">
        <f>G68</f>
        <v>650</v>
      </c>
      <c r="H67" s="291"/>
      <c r="I67" s="29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24.75" customHeight="1">
      <c r="A68" s="36"/>
      <c r="B68" s="324" t="s">
        <v>50</v>
      </c>
      <c r="C68" s="288" t="s">
        <v>82</v>
      </c>
      <c r="D68" s="288" t="s">
        <v>9</v>
      </c>
      <c r="E68" s="288" t="s">
        <v>355</v>
      </c>
      <c r="F68" s="288" t="s">
        <v>2</v>
      </c>
      <c r="G68" s="292">
        <v>650</v>
      </c>
      <c r="H68" s="291"/>
      <c r="I68" s="29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6"/>
      <c r="B69" s="184" t="s">
        <v>21</v>
      </c>
      <c r="C69" s="289" t="s">
        <v>85</v>
      </c>
      <c r="D69" s="289"/>
      <c r="E69" s="289"/>
      <c r="F69" s="289"/>
      <c r="G69" s="290">
        <f>G70</f>
        <v>291.3</v>
      </c>
      <c r="H69" s="293"/>
      <c r="I69" s="29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12.75">
      <c r="A70" s="36"/>
      <c r="B70" s="184" t="s">
        <v>22</v>
      </c>
      <c r="C70" s="289" t="s">
        <v>85</v>
      </c>
      <c r="D70" s="289" t="s">
        <v>86</v>
      </c>
      <c r="E70" s="289"/>
      <c r="F70" s="289"/>
      <c r="G70" s="290">
        <f>G71</f>
        <v>291.3</v>
      </c>
      <c r="H70" s="291"/>
      <c r="I70" s="29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6"/>
      <c r="B71" s="295" t="s">
        <v>109</v>
      </c>
      <c r="C71" s="288" t="s">
        <v>85</v>
      </c>
      <c r="D71" s="288" t="s">
        <v>86</v>
      </c>
      <c r="E71" s="43" t="s">
        <v>211</v>
      </c>
      <c r="F71" s="288"/>
      <c r="G71" s="292">
        <f>G72</f>
        <v>291.3</v>
      </c>
      <c r="H71" s="293"/>
      <c r="I71" s="29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6"/>
      <c r="B72" s="295" t="s">
        <v>109</v>
      </c>
      <c r="C72" s="288" t="s">
        <v>85</v>
      </c>
      <c r="D72" s="288" t="s">
        <v>86</v>
      </c>
      <c r="E72" s="43" t="s">
        <v>211</v>
      </c>
      <c r="F72" s="288"/>
      <c r="G72" s="292">
        <f>G73</f>
        <v>291.3</v>
      </c>
      <c r="H72" s="293"/>
      <c r="I72" s="29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2.75">
      <c r="A73" s="36"/>
      <c r="B73" s="295" t="s">
        <v>109</v>
      </c>
      <c r="C73" s="288" t="s">
        <v>85</v>
      </c>
      <c r="D73" s="288" t="s">
        <v>86</v>
      </c>
      <c r="E73" s="43" t="s">
        <v>211</v>
      </c>
      <c r="F73" s="288"/>
      <c r="G73" s="292">
        <f>G74</f>
        <v>291.3</v>
      </c>
      <c r="H73" s="293"/>
      <c r="I73" s="29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27" customHeight="1">
      <c r="A74" s="36"/>
      <c r="B74" s="236" t="s">
        <v>191</v>
      </c>
      <c r="C74" s="288" t="s">
        <v>85</v>
      </c>
      <c r="D74" s="288" t="s">
        <v>86</v>
      </c>
      <c r="E74" s="43" t="s">
        <v>213</v>
      </c>
      <c r="F74" s="288"/>
      <c r="G74" s="292">
        <f>G75+G76</f>
        <v>291.3</v>
      </c>
      <c r="H74" s="293"/>
      <c r="I74" s="29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50.25" customHeight="1">
      <c r="A75" s="36"/>
      <c r="B75" s="72" t="s">
        <v>58</v>
      </c>
      <c r="C75" s="288" t="s">
        <v>85</v>
      </c>
      <c r="D75" s="288" t="s">
        <v>86</v>
      </c>
      <c r="E75" s="43" t="s">
        <v>213</v>
      </c>
      <c r="F75" s="288" t="s">
        <v>1</v>
      </c>
      <c r="G75" s="292">
        <v>212.3</v>
      </c>
      <c r="H75" s="293"/>
      <c r="I75" s="29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32.25" customHeight="1">
      <c r="A76" s="36"/>
      <c r="B76" s="72" t="s">
        <v>28</v>
      </c>
      <c r="C76" s="288" t="s">
        <v>85</v>
      </c>
      <c r="D76" s="288" t="s">
        <v>86</v>
      </c>
      <c r="E76" s="43" t="s">
        <v>213</v>
      </c>
      <c r="F76" s="288" t="s">
        <v>2</v>
      </c>
      <c r="G76" s="292">
        <v>79</v>
      </c>
      <c r="H76" s="293"/>
      <c r="I76" s="29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41.25" customHeight="1">
      <c r="A77" s="36"/>
      <c r="B77" s="325" t="s">
        <v>356</v>
      </c>
      <c r="C77" s="289" t="s">
        <v>86</v>
      </c>
      <c r="D77" s="289" t="s">
        <v>189</v>
      </c>
      <c r="E77" s="326"/>
      <c r="F77" s="289"/>
      <c r="G77" s="290">
        <f>G78</f>
        <v>200</v>
      </c>
      <c r="H77" s="293"/>
      <c r="I77" s="29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24.75" customHeight="1">
      <c r="A78" s="36"/>
      <c r="B78" s="327" t="s">
        <v>358</v>
      </c>
      <c r="C78" s="288" t="s">
        <v>86</v>
      </c>
      <c r="D78" s="288" t="s">
        <v>189</v>
      </c>
      <c r="E78" s="328" t="s">
        <v>359</v>
      </c>
      <c r="F78" s="288"/>
      <c r="G78" s="292">
        <f>G79</f>
        <v>200</v>
      </c>
      <c r="H78" s="293"/>
      <c r="I78" s="29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32.25" customHeight="1">
      <c r="A79" s="36"/>
      <c r="B79" s="327" t="s">
        <v>28</v>
      </c>
      <c r="C79" s="288" t="s">
        <v>86</v>
      </c>
      <c r="D79" s="288" t="s">
        <v>189</v>
      </c>
      <c r="E79" s="328" t="s">
        <v>359</v>
      </c>
      <c r="F79" s="288" t="s">
        <v>2</v>
      </c>
      <c r="G79" s="292">
        <v>200</v>
      </c>
      <c r="H79" s="293"/>
      <c r="I79" s="29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18" customHeight="1">
      <c r="A80" s="36"/>
      <c r="B80" s="322" t="s">
        <v>190</v>
      </c>
      <c r="C80" s="289" t="s">
        <v>79</v>
      </c>
      <c r="D80" s="289"/>
      <c r="E80" s="42"/>
      <c r="F80" s="289"/>
      <c r="G80" s="290">
        <f>G81</f>
        <v>252.15</v>
      </c>
      <c r="H80" s="293"/>
      <c r="I80" s="29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18.75" customHeight="1">
      <c r="A81" s="36"/>
      <c r="B81" s="184" t="s">
        <v>188</v>
      </c>
      <c r="C81" s="289" t="s">
        <v>79</v>
      </c>
      <c r="D81" s="289" t="s">
        <v>189</v>
      </c>
      <c r="E81" s="42"/>
      <c r="F81" s="289"/>
      <c r="G81" s="290">
        <f>G82</f>
        <v>252.15</v>
      </c>
      <c r="H81" s="293"/>
      <c r="I81" s="29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15.75" customHeight="1">
      <c r="A82" s="36"/>
      <c r="B82" s="319" t="s">
        <v>109</v>
      </c>
      <c r="C82" s="288" t="s">
        <v>79</v>
      </c>
      <c r="D82" s="288" t="s">
        <v>189</v>
      </c>
      <c r="E82" s="43" t="s">
        <v>211</v>
      </c>
      <c r="F82" s="288"/>
      <c r="G82" s="292">
        <f>G83</f>
        <v>252.15</v>
      </c>
      <c r="H82" s="293"/>
      <c r="I82" s="29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18.75" customHeight="1">
      <c r="A83" s="36"/>
      <c r="B83" s="72" t="s">
        <v>109</v>
      </c>
      <c r="C83" s="288" t="s">
        <v>79</v>
      </c>
      <c r="D83" s="288" t="s">
        <v>189</v>
      </c>
      <c r="E83" s="43" t="s">
        <v>211</v>
      </c>
      <c r="F83" s="288"/>
      <c r="G83" s="292">
        <f>G84</f>
        <v>252.15</v>
      </c>
      <c r="H83" s="293"/>
      <c r="I83" s="29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18" customHeight="1">
      <c r="A84" s="36"/>
      <c r="B84" s="72" t="s">
        <v>109</v>
      </c>
      <c r="C84" s="288" t="s">
        <v>79</v>
      </c>
      <c r="D84" s="288" t="s">
        <v>189</v>
      </c>
      <c r="E84" s="43" t="s">
        <v>211</v>
      </c>
      <c r="F84" s="288"/>
      <c r="G84" s="292">
        <f>G85</f>
        <v>252.15</v>
      </c>
      <c r="H84" s="293"/>
      <c r="I84" s="29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18" customHeight="1">
      <c r="A85" s="36"/>
      <c r="B85" s="319" t="s">
        <v>290</v>
      </c>
      <c r="C85" s="288" t="s">
        <v>79</v>
      </c>
      <c r="D85" s="288" t="s">
        <v>189</v>
      </c>
      <c r="E85" s="43" t="s">
        <v>291</v>
      </c>
      <c r="F85" s="288" t="s">
        <v>2</v>
      </c>
      <c r="G85" s="292">
        <f>Прил2!H29</f>
        <v>252.15</v>
      </c>
      <c r="H85" s="293"/>
      <c r="I85" s="29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4.25">
      <c r="A86" s="320"/>
      <c r="B86" s="322" t="s">
        <v>103</v>
      </c>
      <c r="C86" s="289" t="s">
        <v>84</v>
      </c>
      <c r="D86" s="289"/>
      <c r="E86" s="289"/>
      <c r="F86" s="289"/>
      <c r="G86" s="290">
        <f>G87+G95+G103</f>
        <v>6693.21238</v>
      </c>
      <c r="H86" s="293"/>
      <c r="I86" s="29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12.75">
      <c r="A87" s="36"/>
      <c r="B87" s="321" t="s">
        <v>192</v>
      </c>
      <c r="C87" s="289" t="s">
        <v>84</v>
      </c>
      <c r="D87" s="289" t="s">
        <v>82</v>
      </c>
      <c r="E87" s="289"/>
      <c r="F87" s="289"/>
      <c r="G87" s="290">
        <f>G88</f>
        <v>2725</v>
      </c>
      <c r="H87" s="293"/>
      <c r="I87" s="29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2.75">
      <c r="A88" s="36"/>
      <c r="B88" s="72" t="s">
        <v>109</v>
      </c>
      <c r="C88" s="288" t="s">
        <v>84</v>
      </c>
      <c r="D88" s="288" t="s">
        <v>82</v>
      </c>
      <c r="E88" s="288" t="s">
        <v>211</v>
      </c>
      <c r="F88" s="288"/>
      <c r="G88" s="292">
        <f>G89</f>
        <v>2725</v>
      </c>
      <c r="H88" s="293"/>
      <c r="I88" s="29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72" t="s">
        <v>109</v>
      </c>
      <c r="C89" s="288" t="s">
        <v>84</v>
      </c>
      <c r="D89" s="288" t="s">
        <v>82</v>
      </c>
      <c r="E89" s="288" t="s">
        <v>211</v>
      </c>
      <c r="F89" s="288"/>
      <c r="G89" s="292">
        <f>G90</f>
        <v>2725</v>
      </c>
      <c r="H89" s="293"/>
      <c r="I89" s="29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72" t="s">
        <v>109</v>
      </c>
      <c r="C90" s="288" t="s">
        <v>84</v>
      </c>
      <c r="D90" s="288" t="s">
        <v>82</v>
      </c>
      <c r="E90" s="288" t="s">
        <v>211</v>
      </c>
      <c r="F90" s="288"/>
      <c r="G90" s="292">
        <f>G91+G94</f>
        <v>2725</v>
      </c>
      <c r="H90" s="293"/>
      <c r="I90" s="29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72" t="s">
        <v>286</v>
      </c>
      <c r="C91" s="288" t="s">
        <v>84</v>
      </c>
      <c r="D91" s="288" t="s">
        <v>82</v>
      </c>
      <c r="E91" s="288" t="s">
        <v>287</v>
      </c>
      <c r="F91" s="288"/>
      <c r="G91" s="292">
        <f>G92</f>
        <v>225</v>
      </c>
      <c r="H91" s="293"/>
      <c r="I91" s="29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24">
      <c r="A92" s="36"/>
      <c r="B92" s="72" t="s">
        <v>50</v>
      </c>
      <c r="C92" s="288" t="s">
        <v>84</v>
      </c>
      <c r="D92" s="288" t="s">
        <v>82</v>
      </c>
      <c r="E92" s="288" t="s">
        <v>287</v>
      </c>
      <c r="F92" s="288" t="s">
        <v>2</v>
      </c>
      <c r="G92" s="292">
        <v>225</v>
      </c>
      <c r="H92" s="293"/>
      <c r="I92" s="29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6"/>
      <c r="B93" s="327" t="s">
        <v>361</v>
      </c>
      <c r="C93" s="288" t="s">
        <v>84</v>
      </c>
      <c r="D93" s="288" t="s">
        <v>82</v>
      </c>
      <c r="E93" s="288" t="s">
        <v>360</v>
      </c>
      <c r="F93" s="288"/>
      <c r="G93" s="292">
        <f>G94</f>
        <v>2500</v>
      </c>
      <c r="H93" s="293"/>
      <c r="I93" s="29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24">
      <c r="A94" s="36"/>
      <c r="B94" s="327" t="s">
        <v>50</v>
      </c>
      <c r="C94" s="288" t="s">
        <v>84</v>
      </c>
      <c r="D94" s="288" t="s">
        <v>82</v>
      </c>
      <c r="E94" s="288" t="s">
        <v>360</v>
      </c>
      <c r="F94" s="288" t="s">
        <v>2</v>
      </c>
      <c r="G94" s="292">
        <v>2500</v>
      </c>
      <c r="H94" s="293"/>
      <c r="I94" s="29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12.75">
      <c r="A95" s="36"/>
      <c r="B95" s="184" t="s">
        <v>152</v>
      </c>
      <c r="C95" s="289" t="s">
        <v>84</v>
      </c>
      <c r="D95" s="289" t="s">
        <v>86</v>
      </c>
      <c r="E95" s="289"/>
      <c r="F95" s="289"/>
      <c r="G95" s="290">
        <f>G96</f>
        <v>824.26422</v>
      </c>
      <c r="H95" s="293"/>
      <c r="I95" s="29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72" t="s">
        <v>109</v>
      </c>
      <c r="C96" s="288" t="s">
        <v>84</v>
      </c>
      <c r="D96" s="288" t="s">
        <v>86</v>
      </c>
      <c r="E96" s="288" t="s">
        <v>211</v>
      </c>
      <c r="F96" s="288"/>
      <c r="G96" s="292">
        <f>G97</f>
        <v>824.26422</v>
      </c>
      <c r="H96" s="293"/>
      <c r="I96" s="29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72" t="s">
        <v>109</v>
      </c>
      <c r="C97" s="288" t="s">
        <v>84</v>
      </c>
      <c r="D97" s="288" t="s">
        <v>86</v>
      </c>
      <c r="E97" s="288" t="s">
        <v>211</v>
      </c>
      <c r="F97" s="288"/>
      <c r="G97" s="292">
        <f>G98</f>
        <v>824.26422</v>
      </c>
      <c r="H97" s="293"/>
      <c r="I97" s="29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72" t="s">
        <v>109</v>
      </c>
      <c r="C98" s="288" t="s">
        <v>84</v>
      </c>
      <c r="D98" s="288" t="s">
        <v>86</v>
      </c>
      <c r="E98" s="288" t="s">
        <v>211</v>
      </c>
      <c r="F98" s="288"/>
      <c r="G98" s="292">
        <f>G99+G101</f>
        <v>824.26422</v>
      </c>
      <c r="H98" s="293"/>
      <c r="I98" s="29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24">
      <c r="A99" s="36"/>
      <c r="B99" s="72" t="s">
        <v>288</v>
      </c>
      <c r="C99" s="288" t="s">
        <v>84</v>
      </c>
      <c r="D99" s="288" t="s">
        <v>86</v>
      </c>
      <c r="E99" s="288" t="s">
        <v>283</v>
      </c>
      <c r="F99" s="288"/>
      <c r="G99" s="292">
        <f>G100</f>
        <v>300</v>
      </c>
      <c r="H99" s="293"/>
      <c r="I99" s="29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24">
      <c r="A100" s="36"/>
      <c r="B100" s="72" t="s">
        <v>50</v>
      </c>
      <c r="C100" s="288" t="s">
        <v>84</v>
      </c>
      <c r="D100" s="288" t="s">
        <v>86</v>
      </c>
      <c r="E100" s="288" t="s">
        <v>283</v>
      </c>
      <c r="F100" s="288" t="s">
        <v>2</v>
      </c>
      <c r="G100" s="292">
        <v>300</v>
      </c>
      <c r="H100" s="293"/>
      <c r="I100" s="29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12.75">
      <c r="A101" s="36"/>
      <c r="B101" s="72" t="s">
        <v>305</v>
      </c>
      <c r="C101" s="288" t="s">
        <v>306</v>
      </c>
      <c r="D101" s="288" t="s">
        <v>307</v>
      </c>
      <c r="E101" s="288" t="s">
        <v>328</v>
      </c>
      <c r="F101" s="288"/>
      <c r="G101" s="292">
        <f>G102</f>
        <v>524.26422</v>
      </c>
      <c r="H101" s="293"/>
      <c r="I101" s="29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24">
      <c r="A102" s="36"/>
      <c r="B102" s="72" t="s">
        <v>50</v>
      </c>
      <c r="C102" s="288" t="s">
        <v>84</v>
      </c>
      <c r="D102" s="288" t="s">
        <v>86</v>
      </c>
      <c r="E102" s="288" t="s">
        <v>328</v>
      </c>
      <c r="F102" s="288" t="s">
        <v>2</v>
      </c>
      <c r="G102" s="292">
        <v>524.26422</v>
      </c>
      <c r="H102" s="293"/>
      <c r="I102" s="29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12.75">
      <c r="A103" s="36"/>
      <c r="B103" s="184" t="s">
        <v>238</v>
      </c>
      <c r="C103" s="289" t="s">
        <v>84</v>
      </c>
      <c r="D103" s="289" t="s">
        <v>84</v>
      </c>
      <c r="E103" s="288"/>
      <c r="F103" s="288"/>
      <c r="G103" s="290">
        <f>G105</f>
        <v>3143.94816</v>
      </c>
      <c r="H103" s="293"/>
      <c r="I103" s="29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12.75">
      <c r="A104" s="36"/>
      <c r="B104" s="72" t="s">
        <v>109</v>
      </c>
      <c r="C104" s="288" t="s">
        <v>84</v>
      </c>
      <c r="D104" s="288" t="s">
        <v>84</v>
      </c>
      <c r="E104" s="288" t="s">
        <v>211</v>
      </c>
      <c r="F104" s="288"/>
      <c r="G104" s="292">
        <f>G105</f>
        <v>3143.94816</v>
      </c>
      <c r="H104" s="293"/>
      <c r="I104" s="29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4" customFormat="1" ht="79.5" customHeight="1">
      <c r="A105" s="36"/>
      <c r="B105" s="365" t="s">
        <v>321</v>
      </c>
      <c r="C105" s="288" t="s">
        <v>84</v>
      </c>
      <c r="D105" s="288" t="s">
        <v>84</v>
      </c>
      <c r="E105" s="288" t="s">
        <v>211</v>
      </c>
      <c r="F105" s="288"/>
      <c r="G105" s="292">
        <f>G106</f>
        <v>3143.94816</v>
      </c>
      <c r="H105" s="293"/>
      <c r="I105" s="29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24">
      <c r="A106" s="36"/>
      <c r="B106" s="72" t="s">
        <v>276</v>
      </c>
      <c r="C106" s="288" t="s">
        <v>84</v>
      </c>
      <c r="D106" s="288" t="s">
        <v>84</v>
      </c>
      <c r="E106" s="288" t="s">
        <v>211</v>
      </c>
      <c r="F106" s="288"/>
      <c r="G106" s="292">
        <f>G107+G110+G115+G117</f>
        <v>3143.94816</v>
      </c>
      <c r="H106" s="293"/>
      <c r="I106" s="29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24">
      <c r="A107" s="36"/>
      <c r="B107" s="313" t="s">
        <v>266</v>
      </c>
      <c r="C107" s="288" t="s">
        <v>84</v>
      </c>
      <c r="D107" s="288" t="s">
        <v>84</v>
      </c>
      <c r="E107" s="288" t="s">
        <v>284</v>
      </c>
      <c r="F107" s="288"/>
      <c r="G107" s="292">
        <f>G108</f>
        <v>1881.07</v>
      </c>
      <c r="H107" s="293"/>
      <c r="I107" s="29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60">
      <c r="A108" s="36"/>
      <c r="B108" s="72" t="s">
        <v>322</v>
      </c>
      <c r="C108" s="288" t="s">
        <v>84</v>
      </c>
      <c r="D108" s="288" t="s">
        <v>84</v>
      </c>
      <c r="E108" s="288" t="s">
        <v>284</v>
      </c>
      <c r="F108" s="288"/>
      <c r="G108" s="292">
        <f>G109</f>
        <v>1881.07</v>
      </c>
      <c r="H108" s="293"/>
      <c r="I108" s="29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24">
      <c r="A109" s="36"/>
      <c r="B109" s="72" t="s">
        <v>28</v>
      </c>
      <c r="C109" s="288" t="s">
        <v>84</v>
      </c>
      <c r="D109" s="288" t="s">
        <v>84</v>
      </c>
      <c r="E109" s="288" t="s">
        <v>284</v>
      </c>
      <c r="F109" s="288" t="s">
        <v>2</v>
      </c>
      <c r="G109" s="292">
        <v>1881.07</v>
      </c>
      <c r="H109" s="293"/>
      <c r="I109" s="29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24">
      <c r="A110" s="36"/>
      <c r="B110" s="313" t="s">
        <v>266</v>
      </c>
      <c r="C110" s="288" t="s">
        <v>84</v>
      </c>
      <c r="D110" s="288" t="s">
        <v>84</v>
      </c>
      <c r="E110" s="288" t="s">
        <v>285</v>
      </c>
      <c r="F110" s="288"/>
      <c r="G110" s="292">
        <f>G111</f>
        <v>38.38816</v>
      </c>
      <c r="H110" s="293"/>
      <c r="I110" s="29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60">
      <c r="A111" s="36"/>
      <c r="B111" s="72" t="s">
        <v>322</v>
      </c>
      <c r="C111" s="288" t="s">
        <v>84</v>
      </c>
      <c r="D111" s="288" t="s">
        <v>84</v>
      </c>
      <c r="E111" s="288" t="s">
        <v>285</v>
      </c>
      <c r="F111" s="288"/>
      <c r="G111" s="292">
        <f>G112</f>
        <v>38.38816</v>
      </c>
      <c r="H111" s="293"/>
      <c r="I111" s="29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24">
      <c r="A112" s="36"/>
      <c r="B112" s="72" t="s">
        <v>28</v>
      </c>
      <c r="C112" s="288" t="s">
        <v>84</v>
      </c>
      <c r="D112" s="288" t="s">
        <v>84</v>
      </c>
      <c r="E112" s="288" t="s">
        <v>285</v>
      </c>
      <c r="F112" s="288" t="s">
        <v>2</v>
      </c>
      <c r="G112" s="292">
        <v>38.38816</v>
      </c>
      <c r="H112" s="293"/>
      <c r="I112" s="29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72">
      <c r="A113" s="36"/>
      <c r="B113" s="364" t="s">
        <v>362</v>
      </c>
      <c r="C113" s="288" t="s">
        <v>84</v>
      </c>
      <c r="D113" s="288" t="s">
        <v>84</v>
      </c>
      <c r="E113" s="288" t="s">
        <v>363</v>
      </c>
      <c r="F113" s="288"/>
      <c r="G113" s="292">
        <f>G114</f>
        <v>1200</v>
      </c>
      <c r="H113" s="293"/>
      <c r="I113" s="29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60">
      <c r="A114" s="36"/>
      <c r="B114" s="327" t="s">
        <v>364</v>
      </c>
      <c r="C114" s="288" t="s">
        <v>84</v>
      </c>
      <c r="D114" s="288" t="s">
        <v>84</v>
      </c>
      <c r="E114" s="288" t="s">
        <v>363</v>
      </c>
      <c r="F114" s="288"/>
      <c r="G114" s="292">
        <f>G115</f>
        <v>1200</v>
      </c>
      <c r="H114" s="293"/>
      <c r="I114" s="29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24">
      <c r="A115" s="36"/>
      <c r="B115" s="327" t="s">
        <v>28</v>
      </c>
      <c r="C115" s="288" t="s">
        <v>84</v>
      </c>
      <c r="D115" s="288" t="s">
        <v>84</v>
      </c>
      <c r="E115" s="288" t="s">
        <v>363</v>
      </c>
      <c r="F115" s="288" t="s">
        <v>2</v>
      </c>
      <c r="G115" s="292">
        <v>1200</v>
      </c>
      <c r="H115" s="293"/>
      <c r="I115" s="29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60">
      <c r="A116" s="36"/>
      <c r="B116" s="327" t="s">
        <v>322</v>
      </c>
      <c r="C116" s="288" t="s">
        <v>84</v>
      </c>
      <c r="D116" s="288" t="s">
        <v>84</v>
      </c>
      <c r="E116" s="288" t="s">
        <v>365</v>
      </c>
      <c r="F116" s="288"/>
      <c r="G116" s="292">
        <f>G117</f>
        <v>24.49</v>
      </c>
      <c r="H116" s="293"/>
      <c r="I116" s="29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24">
      <c r="A117" s="36"/>
      <c r="B117" s="327" t="s">
        <v>366</v>
      </c>
      <c r="C117" s="288" t="s">
        <v>84</v>
      </c>
      <c r="D117" s="288" t="s">
        <v>84</v>
      </c>
      <c r="E117" s="288" t="s">
        <v>365</v>
      </c>
      <c r="F117" s="288" t="s">
        <v>2</v>
      </c>
      <c r="G117" s="292">
        <v>24.49</v>
      </c>
      <c r="H117" s="293"/>
      <c r="I117" s="29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12.75">
      <c r="A118" s="36"/>
      <c r="B118" s="184" t="s">
        <v>121</v>
      </c>
      <c r="C118" s="289" t="s">
        <v>83</v>
      </c>
      <c r="D118" s="289"/>
      <c r="E118" s="42"/>
      <c r="F118" s="289"/>
      <c r="G118" s="290">
        <f aca="true" t="shared" si="0" ref="G118:G123">G119</f>
        <v>2231.23759</v>
      </c>
      <c r="H118" s="293"/>
      <c r="I118" s="29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4" customFormat="1" ht="12.75">
      <c r="A119" s="36"/>
      <c r="B119" s="184" t="s">
        <v>104</v>
      </c>
      <c r="C119" s="289" t="s">
        <v>83</v>
      </c>
      <c r="D119" s="289" t="s">
        <v>82</v>
      </c>
      <c r="E119" s="42"/>
      <c r="F119" s="289"/>
      <c r="G119" s="290">
        <f t="shared" si="0"/>
        <v>2231.23759</v>
      </c>
      <c r="H119" s="293"/>
      <c r="I119" s="29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:41" s="24" customFormat="1" ht="12.75">
      <c r="A120" s="36"/>
      <c r="B120" s="39" t="s">
        <v>109</v>
      </c>
      <c r="C120" s="43" t="s">
        <v>83</v>
      </c>
      <c r="D120" s="43" t="s">
        <v>82</v>
      </c>
      <c r="E120" s="288" t="s">
        <v>211</v>
      </c>
      <c r="F120" s="288"/>
      <c r="G120" s="292">
        <f t="shared" si="0"/>
        <v>2231.23759</v>
      </c>
      <c r="H120" s="293"/>
      <c r="I120" s="29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:41" s="24" customFormat="1" ht="12.75">
      <c r="A121" s="36"/>
      <c r="B121" s="39" t="s">
        <v>109</v>
      </c>
      <c r="C121" s="43" t="s">
        <v>83</v>
      </c>
      <c r="D121" s="43" t="s">
        <v>82</v>
      </c>
      <c r="E121" s="288" t="s">
        <v>211</v>
      </c>
      <c r="F121" s="288"/>
      <c r="G121" s="292">
        <f t="shared" si="0"/>
        <v>2231.23759</v>
      </c>
      <c r="H121" s="293"/>
      <c r="I121" s="29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12.75">
      <c r="A122" s="36"/>
      <c r="B122" s="39" t="s">
        <v>109</v>
      </c>
      <c r="C122" s="43" t="s">
        <v>83</v>
      </c>
      <c r="D122" s="43" t="s">
        <v>82</v>
      </c>
      <c r="E122" s="288" t="s">
        <v>211</v>
      </c>
      <c r="F122" s="288"/>
      <c r="G122" s="292">
        <f t="shared" si="0"/>
        <v>2231.23759</v>
      </c>
      <c r="H122" s="293"/>
      <c r="I122" s="29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48">
      <c r="A123" s="36"/>
      <c r="B123" s="72" t="s">
        <v>289</v>
      </c>
      <c r="C123" s="43" t="s">
        <v>83</v>
      </c>
      <c r="D123" s="43" t="s">
        <v>82</v>
      </c>
      <c r="E123" s="288" t="s">
        <v>214</v>
      </c>
      <c r="F123" s="288"/>
      <c r="G123" s="292">
        <f t="shared" si="0"/>
        <v>2231.23759</v>
      </c>
      <c r="H123" s="293"/>
      <c r="I123" s="29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12.75">
      <c r="A124" s="36"/>
      <c r="B124" s="39" t="s">
        <v>105</v>
      </c>
      <c r="C124" s="43" t="s">
        <v>83</v>
      </c>
      <c r="D124" s="43" t="s">
        <v>82</v>
      </c>
      <c r="E124" s="288" t="s">
        <v>214</v>
      </c>
      <c r="F124" s="288" t="s">
        <v>78</v>
      </c>
      <c r="G124" s="292">
        <v>2231.23759</v>
      </c>
      <c r="H124" s="293"/>
      <c r="I124" s="29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12.75">
      <c r="A125" s="36"/>
      <c r="B125" s="32" t="s">
        <v>224</v>
      </c>
      <c r="C125" s="296"/>
      <c r="D125" s="296"/>
      <c r="E125" s="296"/>
      <c r="F125" s="296"/>
      <c r="G125" s="37">
        <f>G30+G69+G86+G118+G80+G77</f>
        <v>19810.11</v>
      </c>
      <c r="H125" s="293"/>
      <c r="I125" s="29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4" customFormat="1" ht="12.75">
      <c r="A126" s="464"/>
      <c r="B126" s="465"/>
      <c r="C126" s="33"/>
      <c r="D126" s="33"/>
      <c r="E126" s="33"/>
      <c r="F126" s="33"/>
      <c r="G126" s="44"/>
      <c r="H126" s="293"/>
      <c r="I126" s="29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:41" s="24" customFormat="1" ht="12.75">
      <c r="A127" s="464"/>
      <c r="B127" s="465"/>
      <c r="C127" s="33"/>
      <c r="D127" s="33"/>
      <c r="E127" s="33"/>
      <c r="F127" s="33"/>
      <c r="G127" s="44"/>
      <c r="H127" s="293"/>
      <c r="I127" s="29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:41" s="24" customFormat="1" ht="12.75">
      <c r="A128" s="464"/>
      <c r="B128" s="465"/>
      <c r="C128" s="33"/>
      <c r="D128" s="33"/>
      <c r="E128" s="33"/>
      <c r="F128" s="33"/>
      <c r="G128" s="44"/>
      <c r="H128" s="293"/>
      <c r="I128" s="29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193" customFormat="1" ht="12.75">
      <c r="A129" s="464"/>
      <c r="B129" s="465"/>
      <c r="C129" s="33"/>
      <c r="D129" s="33"/>
      <c r="E129" s="33"/>
      <c r="F129" s="33"/>
      <c r="G129" s="44"/>
      <c r="H129" s="291"/>
      <c r="I129" s="291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</row>
    <row r="130" spans="1:41" s="193" customFormat="1" ht="12.75">
      <c r="A130" s="466"/>
      <c r="B130" s="465"/>
      <c r="C130" s="33"/>
      <c r="D130" s="33"/>
      <c r="E130" s="33"/>
      <c r="F130" s="33"/>
      <c r="G130" s="44"/>
      <c r="H130" s="291"/>
      <c r="I130" s="291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</row>
    <row r="131" spans="1:41" s="24" customFormat="1" ht="12.75">
      <c r="A131" s="466"/>
      <c r="B131" s="465"/>
      <c r="C131" s="33"/>
      <c r="D131" s="33"/>
      <c r="E131" s="33"/>
      <c r="F131" s="33"/>
      <c r="G131" s="44"/>
      <c r="H131" s="293"/>
      <c r="I131" s="29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:41" s="24" customFormat="1" ht="12.75">
      <c r="A132" s="466"/>
      <c r="B132" s="465"/>
      <c r="C132" s="33"/>
      <c r="D132" s="33"/>
      <c r="E132" s="33"/>
      <c r="F132" s="33"/>
      <c r="G132" s="44"/>
      <c r="H132" s="293"/>
      <c r="I132" s="29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:41" s="24" customFormat="1" ht="53.25" customHeight="1">
      <c r="A133" s="466"/>
      <c r="B133" s="465"/>
      <c r="C133" s="33"/>
      <c r="D133" s="33"/>
      <c r="E133" s="33"/>
      <c r="F133" s="33"/>
      <c r="G133" s="33"/>
      <c r="H133" s="293"/>
      <c r="I133" s="29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:41" s="24" customFormat="1" ht="15" customHeight="1">
      <c r="A134" s="466"/>
      <c r="B134" s="465"/>
      <c r="C134" s="33"/>
      <c r="D134" s="33"/>
      <c r="E134" s="33"/>
      <c r="F134" s="33"/>
      <c r="G134" s="33"/>
      <c r="H134" s="293"/>
      <c r="I134" s="29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:41" s="22" customFormat="1" ht="12.75">
      <c r="A135" s="311"/>
      <c r="B135" s="465"/>
      <c r="C135" s="33"/>
      <c r="D135" s="33"/>
      <c r="E135" s="33"/>
      <c r="F135" s="33"/>
      <c r="G135" s="33"/>
      <c r="H135" s="291"/>
      <c r="I135" s="291"/>
      <c r="J135" s="21"/>
      <c r="K135" s="21"/>
      <c r="L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s="22" customFormat="1" ht="12.75">
      <c r="A136" s="311"/>
      <c r="B136" s="465"/>
      <c r="C136" s="33"/>
      <c r="D136" s="33"/>
      <c r="E136" s="33"/>
      <c r="F136" s="33"/>
      <c r="G136" s="33"/>
      <c r="H136" s="291"/>
      <c r="I136" s="291"/>
      <c r="J136" s="21"/>
      <c r="K136" s="21"/>
      <c r="L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s="22" customFormat="1" ht="12.75">
      <c r="A137" s="311"/>
      <c r="B137" s="465"/>
      <c r="C137" s="33"/>
      <c r="D137" s="33"/>
      <c r="E137" s="33"/>
      <c r="F137" s="33"/>
      <c r="G137" s="33"/>
      <c r="H137" s="291"/>
      <c r="I137" s="291"/>
      <c r="J137" s="21"/>
      <c r="K137" s="21"/>
      <c r="L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s="22" customFormat="1" ht="36" customHeight="1">
      <c r="A138" s="311"/>
      <c r="B138" s="465" t="s">
        <v>69</v>
      </c>
      <c r="C138" s="33"/>
      <c r="D138" s="33"/>
      <c r="E138" s="33"/>
      <c r="F138" s="33"/>
      <c r="G138" s="33"/>
      <c r="H138" s="293"/>
      <c r="I138" s="293"/>
      <c r="J138" s="21"/>
      <c r="K138" s="21"/>
      <c r="L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s="22" customFormat="1" ht="15.75" customHeight="1">
      <c r="A139" s="311"/>
      <c r="B139" s="465"/>
      <c r="C139" s="33"/>
      <c r="D139" s="33"/>
      <c r="E139" s="33"/>
      <c r="F139" s="33"/>
      <c r="G139" s="33"/>
      <c r="H139" s="293"/>
      <c r="I139" s="293"/>
      <c r="J139" s="21"/>
      <c r="K139" s="21"/>
      <c r="L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s="22" customFormat="1" ht="14.25" customHeight="1">
      <c r="A140" s="465"/>
      <c r="B140" s="465"/>
      <c r="C140" s="33"/>
      <c r="D140" s="33"/>
      <c r="E140" s="33"/>
      <c r="F140" s="33"/>
      <c r="G140" s="33"/>
      <c r="H140" s="293"/>
      <c r="I140" s="293"/>
      <c r="J140" s="21"/>
      <c r="K140" s="21"/>
      <c r="L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s="22" customFormat="1" ht="12.75">
      <c r="A141" s="465"/>
      <c r="B141" s="465"/>
      <c r="C141" s="33"/>
      <c r="D141" s="33"/>
      <c r="E141" s="33"/>
      <c r="F141" s="33"/>
      <c r="G141" s="33"/>
      <c r="H141" s="185"/>
      <c r="I141" s="185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s="18" customFormat="1" ht="12.75">
      <c r="A142" s="33"/>
      <c r="B142" s="33"/>
      <c r="C142" s="33"/>
      <c r="D142" s="33"/>
      <c r="E142" s="33"/>
      <c r="F142" s="33"/>
      <c r="G142" s="33"/>
      <c r="H142" s="198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9" s="18" customFormat="1" ht="12.75">
      <c r="A143" s="33"/>
      <c r="B143" s="33"/>
      <c r="C143" s="33"/>
      <c r="D143" s="33"/>
      <c r="E143" s="33"/>
      <c r="F143" s="33"/>
      <c r="G143" s="33"/>
      <c r="H143" s="186"/>
      <c r="I143" s="20"/>
    </row>
    <row r="144" spans="1:9" s="18" customFormat="1" ht="12.75">
      <c r="A144" s="33"/>
      <c r="B144" s="33"/>
      <c r="C144" s="33"/>
      <c r="D144" s="33"/>
      <c r="E144" s="33"/>
      <c r="F144" s="33"/>
      <c r="G144" s="33"/>
      <c r="H144" s="186"/>
      <c r="I144" s="20"/>
    </row>
    <row r="145" spans="1:8" s="18" customFormat="1" ht="12.75">
      <c r="A145" s="33"/>
      <c r="B145" s="33"/>
      <c r="C145" s="33"/>
      <c r="D145" s="33"/>
      <c r="E145" s="33"/>
      <c r="F145" s="33"/>
      <c r="G145" s="33"/>
      <c r="H145" s="44"/>
    </row>
    <row r="146" spans="1:8" s="18" customFormat="1" ht="12.75">
      <c r="A146" s="33"/>
      <c r="B146" s="33"/>
      <c r="C146" s="33"/>
      <c r="D146" s="33"/>
      <c r="E146" s="33"/>
      <c r="F146" s="33"/>
      <c r="G146" s="33"/>
      <c r="H146" s="44"/>
    </row>
    <row r="147" spans="1:8" s="18" customFormat="1" ht="12.75">
      <c r="A147" s="33"/>
      <c r="B147" s="33"/>
      <c r="C147" s="33"/>
      <c r="D147" s="33"/>
      <c r="E147" s="33"/>
      <c r="F147" s="33"/>
      <c r="G147" s="33"/>
      <c r="H147" s="44"/>
    </row>
    <row r="148" spans="1:8" s="18" customFormat="1" ht="12.75">
      <c r="A148" s="33"/>
      <c r="B148" s="33"/>
      <c r="C148" s="33"/>
      <c r="D148" s="33"/>
      <c r="E148" s="33"/>
      <c r="F148" s="33"/>
      <c r="G148" s="33"/>
      <c r="H148" s="44"/>
    </row>
    <row r="149" spans="1:8" s="18" customFormat="1" ht="12.75">
      <c r="A149" s="33"/>
      <c r="B149" s="33"/>
      <c r="C149" s="33"/>
      <c r="D149" s="33"/>
      <c r="E149" s="33"/>
      <c r="F149" s="33"/>
      <c r="G149" s="33"/>
      <c r="H149" s="33"/>
    </row>
    <row r="150" spans="1:8" s="18" customFormat="1" ht="12.75">
      <c r="A150" s="33"/>
      <c r="B150" s="33"/>
      <c r="C150" s="33"/>
      <c r="D150" s="33"/>
      <c r="E150" s="33"/>
      <c r="F150" s="33"/>
      <c r="G150" s="33"/>
      <c r="H150" s="33"/>
    </row>
    <row r="151" spans="1:8" s="18" customFormat="1" ht="12.75">
      <c r="A151" s="33"/>
      <c r="B151" s="33"/>
      <c r="C151" s="33"/>
      <c r="D151" s="33"/>
      <c r="E151" s="33"/>
      <c r="F151" s="33"/>
      <c r="G151" s="33"/>
      <c r="H151" s="33"/>
    </row>
    <row r="152" spans="1:8" s="18" customFormat="1" ht="12.75">
      <c r="A152" s="33"/>
      <c r="B152" s="33"/>
      <c r="C152" s="33"/>
      <c r="D152" s="33"/>
      <c r="E152" s="33"/>
      <c r="F152" s="33"/>
      <c r="G152" s="33"/>
      <c r="H152" s="33"/>
    </row>
    <row r="153" spans="1:8" s="18" customFormat="1" ht="12.75">
      <c r="A153" s="33"/>
      <c r="B153" s="33"/>
      <c r="C153" s="33"/>
      <c r="D153" s="33"/>
      <c r="E153" s="33"/>
      <c r="F153" s="33"/>
      <c r="G153" s="33"/>
      <c r="H153" s="33"/>
    </row>
    <row r="154" spans="1:8" s="18" customFormat="1" ht="12.75">
      <c r="A154" s="33"/>
      <c r="B154" s="33"/>
      <c r="C154" s="33"/>
      <c r="D154" s="33"/>
      <c r="E154" s="33"/>
      <c r="F154" s="33"/>
      <c r="G154" s="33"/>
      <c r="H154" s="33"/>
    </row>
    <row r="155" spans="1:8" s="18" customFormat="1" ht="12.75">
      <c r="A155" s="33"/>
      <c r="B155" s="33"/>
      <c r="C155" s="33"/>
      <c r="D155" s="33"/>
      <c r="E155" s="33"/>
      <c r="F155" s="33"/>
      <c r="G155" s="33"/>
      <c r="H155" s="33"/>
    </row>
    <row r="156" spans="1:8" s="18" customFormat="1" ht="12.75">
      <c r="A156" s="33"/>
      <c r="B156" s="33"/>
      <c r="C156" s="33"/>
      <c r="D156" s="33"/>
      <c r="E156" s="33"/>
      <c r="F156" s="33"/>
      <c r="G156" s="33"/>
      <c r="H156" s="33"/>
    </row>
    <row r="157" spans="1:8" s="18" customFormat="1" ht="12.75">
      <c r="A157" s="33"/>
      <c r="B157" s="33"/>
      <c r="C157" s="33"/>
      <c r="D157" s="33"/>
      <c r="E157" s="33"/>
      <c r="F157" s="33"/>
      <c r="G157" s="33"/>
      <c r="H157" s="33"/>
    </row>
    <row r="158" spans="1:8" s="18" customFormat="1" ht="12.75">
      <c r="A158" s="33"/>
      <c r="B158" s="33"/>
      <c r="C158" s="33"/>
      <c r="D158" s="33"/>
      <c r="E158" s="33"/>
      <c r="F158" s="33"/>
      <c r="G158" s="33"/>
      <c r="H158" s="33"/>
    </row>
    <row r="159" spans="1:8" s="18" customFormat="1" ht="12.75">
      <c r="A159" s="33"/>
      <c r="B159" s="33"/>
      <c r="C159" s="33"/>
      <c r="D159" s="33"/>
      <c r="E159" s="33"/>
      <c r="F159" s="33"/>
      <c r="G159" s="33"/>
      <c r="H159" s="33"/>
    </row>
    <row r="160" spans="1:8" s="18" customFormat="1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3.5">
      <c r="A240" s="33"/>
      <c r="E240" s="1"/>
      <c r="H240" s="33"/>
    </row>
    <row r="241" spans="1:8" ht="13.5">
      <c r="A241" s="33"/>
      <c r="E241" s="1"/>
      <c r="H241" s="33"/>
    </row>
    <row r="242" spans="1:8" ht="13.5">
      <c r="A242" s="33"/>
      <c r="E242" s="1"/>
      <c r="H242" s="33"/>
    </row>
    <row r="243" spans="1:8" ht="13.5">
      <c r="A243" s="33"/>
      <c r="E243" s="1"/>
      <c r="H243" s="33"/>
    </row>
    <row r="244" spans="1:8" ht="13.5">
      <c r="A244" s="33"/>
      <c r="E244" s="1"/>
      <c r="H244" s="33"/>
    </row>
    <row r="245" spans="1:8" ht="13.5">
      <c r="A245" s="33"/>
      <c r="E245" s="1"/>
      <c r="H245" s="33"/>
    </row>
    <row r="246" spans="1:8" ht="13.5">
      <c r="A246" s="33"/>
      <c r="E246" s="1"/>
      <c r="H246" s="33"/>
    </row>
    <row r="247" spans="1:8" ht="13.5">
      <c r="A247" s="33"/>
      <c r="E247" s="1"/>
      <c r="H247" s="33"/>
    </row>
    <row r="248" spans="1:8" ht="13.5">
      <c r="A248" s="33"/>
      <c r="E248" s="1"/>
      <c r="H248" s="33"/>
    </row>
    <row r="249" spans="1:8" ht="13.5">
      <c r="A249" s="33"/>
      <c r="E249" s="1"/>
      <c r="H249" s="33"/>
    </row>
    <row r="250" spans="1:8" ht="13.5">
      <c r="A250" s="33"/>
      <c r="E250" s="1"/>
      <c r="H250" s="33"/>
    </row>
    <row r="251" spans="1:8" ht="13.5">
      <c r="A251" s="33"/>
      <c r="E251" s="1"/>
      <c r="H251" s="33"/>
    </row>
    <row r="252" spans="1:8" ht="13.5">
      <c r="A252" s="33"/>
      <c r="E252" s="1"/>
      <c r="H252" s="33"/>
    </row>
    <row r="253" spans="1:8" ht="13.5">
      <c r="A253" s="33"/>
      <c r="E253" s="1"/>
      <c r="H253" s="33"/>
    </row>
    <row r="254" spans="1:8" ht="13.5">
      <c r="A254" s="33"/>
      <c r="E254" s="1"/>
      <c r="H254" s="33"/>
    </row>
    <row r="255" spans="5:8" ht="13.5">
      <c r="E255" s="1"/>
      <c r="H255" s="33"/>
    </row>
    <row r="256" ht="13.5">
      <c r="E256" s="1"/>
    </row>
    <row r="257" ht="13.5">
      <c r="E257" s="1"/>
    </row>
    <row r="258" ht="13.5">
      <c r="E258" s="1"/>
    </row>
    <row r="259" ht="13.5">
      <c r="E259" s="1"/>
    </row>
    <row r="260" ht="13.5">
      <c r="E260" s="1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  <row r="327" ht="13.5">
      <c r="E327" s="1"/>
    </row>
    <row r="328" ht="13.5">
      <c r="E328" s="1"/>
    </row>
    <row r="329" ht="13.5">
      <c r="E329" s="1"/>
    </row>
    <row r="330" ht="13.5">
      <c r="E330" s="1"/>
    </row>
    <row r="331" ht="13.5">
      <c r="E331" s="1"/>
    </row>
    <row r="332" ht="13.5">
      <c r="E332" s="1"/>
    </row>
    <row r="333" ht="13.5">
      <c r="E333" s="1"/>
    </row>
    <row r="334" ht="13.5">
      <c r="E334" s="1"/>
    </row>
    <row r="335" ht="13.5">
      <c r="E335" s="1"/>
    </row>
    <row r="336" ht="13.5">
      <c r="E336" s="1"/>
    </row>
    <row r="337" ht="13.5">
      <c r="E337" s="1"/>
    </row>
  </sheetData>
  <sheetProtection/>
  <autoFilter ref="A29:G142"/>
  <mergeCells count="27">
    <mergeCell ref="B6:H6"/>
    <mergeCell ref="B16:H16"/>
    <mergeCell ref="B17:H17"/>
    <mergeCell ref="B18:H18"/>
    <mergeCell ref="B19:H19"/>
    <mergeCell ref="B12:H12"/>
    <mergeCell ref="B13:H13"/>
    <mergeCell ref="B7:H7"/>
    <mergeCell ref="B8:H8"/>
    <mergeCell ref="B1:H1"/>
    <mergeCell ref="A27:A28"/>
    <mergeCell ref="B27:B28"/>
    <mergeCell ref="C27:F27"/>
    <mergeCell ref="G27:G28"/>
    <mergeCell ref="H28:H29"/>
    <mergeCell ref="B3:H3"/>
    <mergeCell ref="B4:H4"/>
    <mergeCell ref="B20:H20"/>
    <mergeCell ref="B5:H5"/>
    <mergeCell ref="I28:I29"/>
    <mergeCell ref="B10:H10"/>
    <mergeCell ref="B14:H14"/>
    <mergeCell ref="B15:H15"/>
    <mergeCell ref="B22:H22"/>
    <mergeCell ref="B23:H23"/>
    <mergeCell ref="B24:H24"/>
    <mergeCell ref="B11:H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6"/>
  <sheetViews>
    <sheetView zoomScalePageLayoutView="0" workbookViewId="0" topLeftCell="A25">
      <selection activeCell="A1" sqref="A1:H114"/>
    </sheetView>
  </sheetViews>
  <sheetFormatPr defaultColWidth="9.1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74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3.5">
      <c r="B1" s="371"/>
      <c r="C1" s="371"/>
      <c r="D1" s="371"/>
      <c r="E1" s="371"/>
      <c r="F1" s="371"/>
      <c r="G1" s="371"/>
      <c r="H1" s="398"/>
    </row>
    <row r="2" ht="13.5">
      <c r="E2" s="1"/>
    </row>
    <row r="3" spans="1:41" ht="16.5" customHeight="1">
      <c r="A3" s="19"/>
      <c r="B3" s="370" t="s">
        <v>240</v>
      </c>
      <c r="C3" s="370"/>
      <c r="D3" s="370"/>
      <c r="E3" s="370"/>
      <c r="F3" s="370"/>
      <c r="G3" s="391"/>
      <c r="H3" s="3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70" t="s">
        <v>316</v>
      </c>
      <c r="C4" s="370"/>
      <c r="D4" s="370"/>
      <c r="E4" s="370"/>
      <c r="F4" s="370"/>
      <c r="G4" s="370"/>
      <c r="H4" s="39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.25" customHeight="1">
      <c r="A5" s="19"/>
      <c r="B5" s="370"/>
      <c r="C5" s="370"/>
      <c r="D5" s="370"/>
      <c r="E5" s="370"/>
      <c r="F5" s="370"/>
      <c r="G5" s="370"/>
      <c r="H5" s="37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19"/>
      <c r="B6" s="371" t="s">
        <v>317</v>
      </c>
      <c r="C6" s="371"/>
      <c r="D6" s="371"/>
      <c r="E6" s="371"/>
      <c r="F6" s="371"/>
      <c r="G6" s="371"/>
      <c r="H6" s="39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>
      <c r="A7" s="19"/>
      <c r="B7" s="371" t="s">
        <v>352</v>
      </c>
      <c r="C7" s="371"/>
      <c r="D7" s="371"/>
      <c r="E7" s="371"/>
      <c r="F7" s="371"/>
      <c r="G7" s="371"/>
      <c r="H7" s="3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6.5" customHeight="1">
      <c r="A8" s="19"/>
      <c r="B8" s="371" t="str">
        <f>Прил2!$A$7</f>
        <v> от  21 ноября  2022 года  № 39</v>
      </c>
      <c r="C8" s="371"/>
      <c r="D8" s="371"/>
      <c r="E8" s="371"/>
      <c r="F8" s="371"/>
      <c r="G8" s="371"/>
      <c r="H8" s="37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customHeight="1">
      <c r="A9" s="19"/>
      <c r="B9" s="240"/>
      <c r="C9" s="240"/>
      <c r="D9" s="240"/>
      <c r="E9" s="240"/>
      <c r="F9" s="240"/>
      <c r="G9" s="240"/>
      <c r="H9" s="20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6.5" customHeight="1">
      <c r="A10" s="19"/>
      <c r="B10" s="370"/>
      <c r="C10" s="370"/>
      <c r="D10" s="370"/>
      <c r="E10" s="370"/>
      <c r="F10" s="370"/>
      <c r="G10" s="391"/>
      <c r="H10" s="37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6.5" customHeight="1">
      <c r="A11" s="19"/>
      <c r="B11" s="370"/>
      <c r="C11" s="370"/>
      <c r="D11" s="370"/>
      <c r="E11" s="370"/>
      <c r="F11" s="370"/>
      <c r="G11" s="370"/>
      <c r="H11" s="37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6.5" customHeight="1">
      <c r="A12" s="19"/>
      <c r="B12" s="370"/>
      <c r="C12" s="370"/>
      <c r="D12" s="370"/>
      <c r="E12" s="370"/>
      <c r="F12" s="370"/>
      <c r="G12" s="370"/>
      <c r="H12" s="37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6.5" customHeight="1">
      <c r="A13" s="19"/>
      <c r="B13" s="370"/>
      <c r="C13" s="370"/>
      <c r="D13" s="370"/>
      <c r="E13" s="370"/>
      <c r="F13" s="370"/>
      <c r="G13" s="370"/>
      <c r="H13" s="37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6.5" customHeight="1">
      <c r="A14" s="19"/>
      <c r="B14" s="396"/>
      <c r="C14" s="396"/>
      <c r="D14" s="396"/>
      <c r="E14" s="396"/>
      <c r="F14" s="396"/>
      <c r="G14" s="396"/>
      <c r="H14" s="39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 customHeight="1">
      <c r="A15" s="19"/>
      <c r="B15" s="396"/>
      <c r="C15" s="396"/>
      <c r="D15" s="396"/>
      <c r="E15" s="396"/>
      <c r="F15" s="396"/>
      <c r="G15" s="396"/>
      <c r="H15" s="39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 customHeight="1">
      <c r="A16" s="19"/>
      <c r="B16" s="370"/>
      <c r="C16" s="370"/>
      <c r="D16" s="370"/>
      <c r="E16" s="370"/>
      <c r="F16" s="370"/>
      <c r="G16" s="391"/>
      <c r="H16" s="3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customHeight="1">
      <c r="A17" s="19"/>
      <c r="B17" s="370"/>
      <c r="C17" s="370"/>
      <c r="D17" s="370"/>
      <c r="E17" s="370"/>
      <c r="F17" s="370"/>
      <c r="G17" s="370"/>
      <c r="H17" s="3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customHeight="1">
      <c r="A18" s="19"/>
      <c r="B18" s="370"/>
      <c r="C18" s="370"/>
      <c r="D18" s="370"/>
      <c r="E18" s="370"/>
      <c r="F18" s="370"/>
      <c r="G18" s="370"/>
      <c r="H18" s="3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customHeight="1">
      <c r="A19" s="19"/>
      <c r="B19" s="370"/>
      <c r="C19" s="370"/>
      <c r="D19" s="370"/>
      <c r="E19" s="370"/>
      <c r="F19" s="370"/>
      <c r="G19" s="370"/>
      <c r="H19" s="37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customHeight="1">
      <c r="A20" s="19"/>
      <c r="B20" s="396"/>
      <c r="C20" s="396"/>
      <c r="D20" s="396"/>
      <c r="E20" s="396"/>
      <c r="F20" s="396"/>
      <c r="G20" s="396"/>
      <c r="H20" s="39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customHeight="1">
      <c r="A21" s="19"/>
      <c r="B21" s="305"/>
      <c r="C21" s="305"/>
      <c r="D21" s="305"/>
      <c r="E21" s="305"/>
      <c r="F21" s="305"/>
      <c r="G21" s="305"/>
      <c r="H21" s="30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6.75" customHeight="1">
      <c r="A22" s="19"/>
      <c r="B22" s="396"/>
      <c r="C22" s="396"/>
      <c r="D22" s="396"/>
      <c r="E22" s="396"/>
      <c r="F22" s="396"/>
      <c r="G22" s="396"/>
      <c r="H22" s="39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6.5" customHeight="1" hidden="1">
      <c r="A23" s="19"/>
      <c r="B23" s="396"/>
      <c r="C23" s="396"/>
      <c r="D23" s="396"/>
      <c r="E23" s="396"/>
      <c r="F23" s="396"/>
      <c r="G23" s="396"/>
      <c r="H23" s="39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70.5" customHeight="1">
      <c r="A24" s="19"/>
      <c r="B24" s="397" t="s">
        <v>367</v>
      </c>
      <c r="C24" s="397"/>
      <c r="D24" s="397"/>
      <c r="E24" s="397"/>
      <c r="F24" s="397"/>
      <c r="G24" s="397"/>
      <c r="H24" s="39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6.5" customHeight="1">
      <c r="A25" s="19"/>
      <c r="B25" s="245"/>
      <c r="C25" s="246"/>
      <c r="D25" s="246"/>
      <c r="E25" s="246"/>
      <c r="F25" s="246"/>
      <c r="G25" s="246"/>
      <c r="H25" s="24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" customHeight="1">
      <c r="A26" s="31"/>
      <c r="B26" s="31"/>
      <c r="C26" s="31"/>
      <c r="D26" s="31"/>
      <c r="E26" s="31"/>
      <c r="F26" s="31"/>
      <c r="G26" s="107" t="s">
        <v>164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7.25" customHeight="1">
      <c r="A27" s="399"/>
      <c r="B27" s="401"/>
      <c r="C27" s="403"/>
      <c r="D27" s="403"/>
      <c r="E27" s="403"/>
      <c r="F27" s="404"/>
      <c r="G27" s="405" t="s">
        <v>332</v>
      </c>
      <c r="H27" s="405" t="s">
        <v>351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8" customFormat="1" ht="40.5" customHeight="1">
      <c r="A28" s="400"/>
      <c r="B28" s="402"/>
      <c r="C28" s="34" t="s">
        <v>91</v>
      </c>
      <c r="D28" s="34" t="s">
        <v>67</v>
      </c>
      <c r="E28" s="30" t="s">
        <v>223</v>
      </c>
      <c r="F28" s="34" t="s">
        <v>68</v>
      </c>
      <c r="G28" s="406"/>
      <c r="H28" s="406"/>
      <c r="I28" s="39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2" customFormat="1" ht="27" customHeight="1">
      <c r="A29" s="35">
        <v>1</v>
      </c>
      <c r="B29" s="35">
        <v>2</v>
      </c>
      <c r="C29" s="288" t="s">
        <v>90</v>
      </c>
      <c r="D29" s="288" t="s">
        <v>75</v>
      </c>
      <c r="E29" s="288" t="s">
        <v>76</v>
      </c>
      <c r="F29" s="288" t="s">
        <v>77</v>
      </c>
      <c r="G29" s="35">
        <v>7</v>
      </c>
      <c r="H29" s="35">
        <v>8</v>
      </c>
      <c r="I29" s="39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4" customFormat="1" ht="12.75">
      <c r="A30" s="38"/>
      <c r="B30" s="32" t="s">
        <v>34</v>
      </c>
      <c r="C30" s="289" t="s">
        <v>82</v>
      </c>
      <c r="D30" s="274"/>
      <c r="E30" s="274"/>
      <c r="F30" s="274"/>
      <c r="G30" s="290">
        <f>G31+G49+G61+G37+G55</f>
        <v>9492.21003</v>
      </c>
      <c r="H30" s="290">
        <f>H31+H49+H61+H37+H55</f>
        <v>9492.21003</v>
      </c>
      <c r="I30" s="18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22" customFormat="1" ht="24">
      <c r="A31" s="38"/>
      <c r="B31" s="184" t="s">
        <v>113</v>
      </c>
      <c r="C31" s="289" t="s">
        <v>82</v>
      </c>
      <c r="D31" s="289" t="s">
        <v>85</v>
      </c>
      <c r="E31" s="289"/>
      <c r="F31" s="289"/>
      <c r="G31" s="290">
        <f>G32</f>
        <v>2100</v>
      </c>
      <c r="H31" s="290">
        <f>H32</f>
        <v>2100</v>
      </c>
      <c r="I31" s="291"/>
      <c r="J31" s="25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4.25" customHeight="1">
      <c r="A32" s="38"/>
      <c r="B32" s="72" t="s">
        <v>109</v>
      </c>
      <c r="C32" s="288" t="s">
        <v>82</v>
      </c>
      <c r="D32" s="288" t="s">
        <v>85</v>
      </c>
      <c r="E32" s="288" t="s">
        <v>211</v>
      </c>
      <c r="F32" s="288"/>
      <c r="G32" s="292">
        <f>G35</f>
        <v>2100</v>
      </c>
      <c r="H32" s="292">
        <f>H35</f>
        <v>2100</v>
      </c>
      <c r="I32" s="29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15" customHeight="1">
      <c r="A33" s="38"/>
      <c r="B33" s="72" t="s">
        <v>109</v>
      </c>
      <c r="C33" s="288" t="s">
        <v>82</v>
      </c>
      <c r="D33" s="288" t="s">
        <v>85</v>
      </c>
      <c r="E33" s="288" t="s">
        <v>211</v>
      </c>
      <c r="F33" s="288"/>
      <c r="G33" s="292">
        <f aca="true" t="shared" si="0" ref="G33:H35">G34</f>
        <v>2100</v>
      </c>
      <c r="H33" s="292">
        <f t="shared" si="0"/>
        <v>2100</v>
      </c>
      <c r="I33" s="29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4.25" customHeight="1">
      <c r="A34" s="38"/>
      <c r="B34" s="72" t="s">
        <v>109</v>
      </c>
      <c r="C34" s="288" t="s">
        <v>82</v>
      </c>
      <c r="D34" s="288" t="s">
        <v>85</v>
      </c>
      <c r="E34" s="288" t="s">
        <v>211</v>
      </c>
      <c r="F34" s="288"/>
      <c r="G34" s="292">
        <f t="shared" si="0"/>
        <v>2100</v>
      </c>
      <c r="H34" s="292">
        <f t="shared" si="0"/>
        <v>2100</v>
      </c>
      <c r="I34" s="29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6" customFormat="1" ht="24">
      <c r="A35" s="38"/>
      <c r="B35" s="72" t="s">
        <v>318</v>
      </c>
      <c r="C35" s="288" t="s">
        <v>82</v>
      </c>
      <c r="D35" s="288" t="s">
        <v>85</v>
      </c>
      <c r="E35" s="288" t="s">
        <v>209</v>
      </c>
      <c r="F35" s="288"/>
      <c r="G35" s="292">
        <f t="shared" si="0"/>
        <v>2100</v>
      </c>
      <c r="H35" s="292">
        <f t="shared" si="0"/>
        <v>2100</v>
      </c>
      <c r="I35" s="29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2" customFormat="1" ht="35.25" customHeight="1">
      <c r="A36" s="38"/>
      <c r="B36" s="72" t="s">
        <v>58</v>
      </c>
      <c r="C36" s="288" t="s">
        <v>82</v>
      </c>
      <c r="D36" s="288" t="s">
        <v>85</v>
      </c>
      <c r="E36" s="288" t="s">
        <v>209</v>
      </c>
      <c r="F36" s="288" t="s">
        <v>1</v>
      </c>
      <c r="G36" s="292">
        <f>Прил3!G36</f>
        <v>2100</v>
      </c>
      <c r="H36" s="292">
        <f>G36</f>
        <v>2100</v>
      </c>
      <c r="I36" s="29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52.5" customHeight="1">
      <c r="A37" s="38"/>
      <c r="B37" s="184" t="s">
        <v>59</v>
      </c>
      <c r="C37" s="289" t="s">
        <v>82</v>
      </c>
      <c r="D37" s="289" t="s">
        <v>79</v>
      </c>
      <c r="E37" s="288"/>
      <c r="F37" s="288"/>
      <c r="G37" s="290">
        <f aca="true" t="shared" si="1" ref="G37:H40">G38</f>
        <v>6426.74136</v>
      </c>
      <c r="H37" s="290">
        <f t="shared" si="1"/>
        <v>6426.74136</v>
      </c>
      <c r="I37" s="29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18" customHeight="1">
      <c r="A38" s="38"/>
      <c r="B38" s="72" t="s">
        <v>109</v>
      </c>
      <c r="C38" s="288" t="s">
        <v>82</v>
      </c>
      <c r="D38" s="288" t="s">
        <v>79</v>
      </c>
      <c r="E38" s="288" t="s">
        <v>211</v>
      </c>
      <c r="F38" s="288"/>
      <c r="G38" s="292">
        <f t="shared" si="1"/>
        <v>6426.74136</v>
      </c>
      <c r="H38" s="292">
        <f t="shared" si="1"/>
        <v>6426.74136</v>
      </c>
      <c r="I38" s="29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15.75" customHeight="1">
      <c r="A39" s="38"/>
      <c r="B39" s="72" t="s">
        <v>109</v>
      </c>
      <c r="C39" s="288" t="s">
        <v>82</v>
      </c>
      <c r="D39" s="288" t="s">
        <v>79</v>
      </c>
      <c r="E39" s="288" t="s">
        <v>211</v>
      </c>
      <c r="F39" s="288"/>
      <c r="G39" s="292">
        <f t="shared" si="1"/>
        <v>6426.74136</v>
      </c>
      <c r="H39" s="292">
        <f t="shared" si="1"/>
        <v>6426.74136</v>
      </c>
      <c r="I39" s="29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17.25" customHeight="1">
      <c r="A40" s="38"/>
      <c r="B40" s="72" t="s">
        <v>109</v>
      </c>
      <c r="C40" s="288" t="s">
        <v>82</v>
      </c>
      <c r="D40" s="288" t="s">
        <v>79</v>
      </c>
      <c r="E40" s="288" t="s">
        <v>211</v>
      </c>
      <c r="F40" s="288"/>
      <c r="G40" s="292">
        <f t="shared" si="1"/>
        <v>6426.74136</v>
      </c>
      <c r="H40" s="292">
        <f t="shared" si="1"/>
        <v>6426.74136</v>
      </c>
      <c r="I40" s="29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52.5" customHeight="1">
      <c r="A41" s="38"/>
      <c r="B41" s="72" t="s">
        <v>319</v>
      </c>
      <c r="C41" s="288" t="s">
        <v>82</v>
      </c>
      <c r="D41" s="288" t="s">
        <v>79</v>
      </c>
      <c r="E41" s="288" t="s">
        <v>210</v>
      </c>
      <c r="F41" s="288"/>
      <c r="G41" s="292">
        <f>G42+G43+G44+G46+G48</f>
        <v>6426.74136</v>
      </c>
      <c r="H41" s="292">
        <f>H42+H43+H44+H46+H48</f>
        <v>6426.74136</v>
      </c>
      <c r="I41" s="29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54" customHeight="1">
      <c r="A42" s="38"/>
      <c r="B42" s="72" t="s">
        <v>58</v>
      </c>
      <c r="C42" s="288" t="s">
        <v>82</v>
      </c>
      <c r="D42" s="288" t="s">
        <v>79</v>
      </c>
      <c r="E42" s="288" t="s">
        <v>210</v>
      </c>
      <c r="F42" s="288" t="s">
        <v>1</v>
      </c>
      <c r="G42" s="41">
        <f>Прил3!G42</f>
        <v>1600</v>
      </c>
      <c r="H42" s="41">
        <f>G42</f>
        <v>1600</v>
      </c>
      <c r="I42" s="29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24">
      <c r="A43" s="38"/>
      <c r="B43" s="273" t="s">
        <v>50</v>
      </c>
      <c r="C43" s="288" t="s">
        <v>82</v>
      </c>
      <c r="D43" s="288" t="s">
        <v>79</v>
      </c>
      <c r="E43" s="288" t="s">
        <v>210</v>
      </c>
      <c r="F43" s="288" t="s">
        <v>2</v>
      </c>
      <c r="G43" s="41">
        <f>Прил3!G43</f>
        <v>2380</v>
      </c>
      <c r="H43" s="41">
        <f>G43</f>
        <v>2380</v>
      </c>
      <c r="I43" s="1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24">
      <c r="A44" s="311"/>
      <c r="B44" s="273" t="s">
        <v>50</v>
      </c>
      <c r="C44" s="288" t="s">
        <v>82</v>
      </c>
      <c r="D44" s="288" t="s">
        <v>79</v>
      </c>
      <c r="E44" s="288" t="s">
        <v>210</v>
      </c>
      <c r="F44" s="288" t="s">
        <v>4</v>
      </c>
      <c r="G44" s="41">
        <f>Прил3!G44</f>
        <v>150</v>
      </c>
      <c r="H44" s="41">
        <f>G44</f>
        <v>150</v>
      </c>
      <c r="I44" s="18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48">
      <c r="A45" s="311"/>
      <c r="B45" s="72" t="s">
        <v>319</v>
      </c>
      <c r="C45" s="288" t="s">
        <v>82</v>
      </c>
      <c r="D45" s="288" t="s">
        <v>79</v>
      </c>
      <c r="E45" s="288" t="s">
        <v>267</v>
      </c>
      <c r="F45" s="288"/>
      <c r="G45" s="41">
        <f>G46</f>
        <v>1422.522</v>
      </c>
      <c r="H45" s="41">
        <f>H46</f>
        <v>1422.522</v>
      </c>
      <c r="I45" s="18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48">
      <c r="A46" s="311"/>
      <c r="B46" s="72" t="s">
        <v>58</v>
      </c>
      <c r="C46" s="288" t="s">
        <v>82</v>
      </c>
      <c r="D46" s="288" t="s">
        <v>79</v>
      </c>
      <c r="E46" s="288" t="s">
        <v>267</v>
      </c>
      <c r="F46" s="288" t="s">
        <v>1</v>
      </c>
      <c r="G46" s="312">
        <f>Прил3!G46</f>
        <v>1422.522</v>
      </c>
      <c r="H46" s="312">
        <f>G46</f>
        <v>1422.522</v>
      </c>
      <c r="I46" s="18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48">
      <c r="A47" s="311"/>
      <c r="B47" s="72" t="s">
        <v>58</v>
      </c>
      <c r="C47" s="288" t="s">
        <v>82</v>
      </c>
      <c r="D47" s="288" t="s">
        <v>79</v>
      </c>
      <c r="E47" s="288" t="s">
        <v>268</v>
      </c>
      <c r="F47" s="288"/>
      <c r="G47" s="41">
        <f>G48</f>
        <v>874.21936</v>
      </c>
      <c r="H47" s="41">
        <f>H48</f>
        <v>874.21936</v>
      </c>
      <c r="I47" s="18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48">
      <c r="A48" s="311"/>
      <c r="B48" s="72" t="s">
        <v>58</v>
      </c>
      <c r="C48" s="288" t="s">
        <v>82</v>
      </c>
      <c r="D48" s="288" t="s">
        <v>79</v>
      </c>
      <c r="E48" s="288" t="s">
        <v>268</v>
      </c>
      <c r="F48" s="288" t="s">
        <v>1</v>
      </c>
      <c r="G48" s="41">
        <f>Прил3!G48</f>
        <v>874.21936</v>
      </c>
      <c r="H48" s="41">
        <f>G48</f>
        <v>874.21936</v>
      </c>
      <c r="I48" s="18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33">
      <c r="A49" s="188"/>
      <c r="B49" s="275" t="s">
        <v>24</v>
      </c>
      <c r="C49" s="276" t="s">
        <v>82</v>
      </c>
      <c r="D49" s="276" t="s">
        <v>36</v>
      </c>
      <c r="E49" s="276"/>
      <c r="F49" s="277"/>
      <c r="G49" s="278">
        <f>G54</f>
        <v>893.16867</v>
      </c>
      <c r="H49" s="278">
        <f>H54</f>
        <v>893.16867</v>
      </c>
      <c r="I49" s="1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2" ht="17.25" customHeight="1">
      <c r="A50" s="188"/>
      <c r="B50" s="189" t="s">
        <v>109</v>
      </c>
      <c r="C50" s="279" t="s">
        <v>82</v>
      </c>
      <c r="D50" s="279" t="s">
        <v>36</v>
      </c>
      <c r="E50" s="279" t="s">
        <v>211</v>
      </c>
      <c r="F50" s="280"/>
      <c r="G50" s="41">
        <f>G51</f>
        <v>893.16867</v>
      </c>
      <c r="H50" s="41">
        <f>H51</f>
        <v>893.16867</v>
      </c>
      <c r="I50" s="19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6.5" customHeight="1">
      <c r="A51" s="188"/>
      <c r="B51" s="189" t="s">
        <v>109</v>
      </c>
      <c r="C51" s="279" t="s">
        <v>82</v>
      </c>
      <c r="D51" s="279" t="s">
        <v>36</v>
      </c>
      <c r="E51" s="279" t="s">
        <v>211</v>
      </c>
      <c r="F51" s="280"/>
      <c r="G51" s="41">
        <f>G53</f>
        <v>893.16867</v>
      </c>
      <c r="H51" s="41">
        <f>H53</f>
        <v>893.16867</v>
      </c>
      <c r="I51" s="19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8" customHeight="1">
      <c r="A52" s="188"/>
      <c r="B52" s="189" t="s">
        <v>109</v>
      </c>
      <c r="C52" s="279"/>
      <c r="D52" s="279"/>
      <c r="E52" s="279" t="s">
        <v>211</v>
      </c>
      <c r="F52" s="280"/>
      <c r="G52" s="41">
        <f>G53</f>
        <v>893.16867</v>
      </c>
      <c r="H52" s="41">
        <f>H53</f>
        <v>893.16867</v>
      </c>
      <c r="I52" s="19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51">
      <c r="A53" s="188"/>
      <c r="B53" s="189" t="s">
        <v>204</v>
      </c>
      <c r="C53" s="279" t="s">
        <v>82</v>
      </c>
      <c r="D53" s="279" t="s">
        <v>36</v>
      </c>
      <c r="E53" s="279" t="s">
        <v>214</v>
      </c>
      <c r="F53" s="280"/>
      <c r="G53" s="41">
        <f>G54</f>
        <v>893.16867</v>
      </c>
      <c r="H53" s="41">
        <f>H54</f>
        <v>893.16867</v>
      </c>
      <c r="I53" s="19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3.5">
      <c r="A54" s="188"/>
      <c r="B54" s="189" t="s">
        <v>105</v>
      </c>
      <c r="C54" s="281" t="s">
        <v>82</v>
      </c>
      <c r="D54" s="281" t="s">
        <v>36</v>
      </c>
      <c r="E54" s="279" t="s">
        <v>214</v>
      </c>
      <c r="F54" s="282" t="s">
        <v>78</v>
      </c>
      <c r="G54" s="41">
        <f>Прил3!G54</f>
        <v>893.16867</v>
      </c>
      <c r="H54" s="41">
        <f>G54</f>
        <v>893.16867</v>
      </c>
      <c r="I54" s="19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4.25" customHeight="1">
      <c r="A55" s="235"/>
      <c r="B55" s="283" t="s">
        <v>187</v>
      </c>
      <c r="C55" s="284" t="s">
        <v>82</v>
      </c>
      <c r="D55" s="284" t="s">
        <v>39</v>
      </c>
      <c r="E55" s="239"/>
      <c r="F55" s="239"/>
      <c r="G55" s="298">
        <f aca="true" t="shared" si="2" ref="G55:H59">G56</f>
        <v>50</v>
      </c>
      <c r="H55" s="298">
        <f t="shared" si="2"/>
        <v>50</v>
      </c>
      <c r="I55" s="19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3.5">
      <c r="A56" s="235"/>
      <c r="B56" s="189" t="s">
        <v>109</v>
      </c>
      <c r="C56" s="285" t="s">
        <v>82</v>
      </c>
      <c r="D56" s="285" t="s">
        <v>39</v>
      </c>
      <c r="E56" s="279" t="s">
        <v>211</v>
      </c>
      <c r="F56" s="286"/>
      <c r="G56" s="41">
        <f t="shared" si="2"/>
        <v>50</v>
      </c>
      <c r="H56" s="41">
        <f t="shared" si="2"/>
        <v>50</v>
      </c>
      <c r="I56" s="19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4.25" customHeight="1">
      <c r="A57" s="235"/>
      <c r="B57" s="189" t="s">
        <v>109</v>
      </c>
      <c r="C57" s="285" t="s">
        <v>82</v>
      </c>
      <c r="D57" s="285" t="s">
        <v>39</v>
      </c>
      <c r="E57" s="279" t="s">
        <v>211</v>
      </c>
      <c r="F57" s="286"/>
      <c r="G57" s="41">
        <f t="shared" si="2"/>
        <v>50</v>
      </c>
      <c r="H57" s="41">
        <f t="shared" si="2"/>
        <v>50</v>
      </c>
      <c r="I57" s="19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6.5" customHeight="1">
      <c r="A58" s="235"/>
      <c r="B58" s="189" t="s">
        <v>109</v>
      </c>
      <c r="C58" s="285" t="s">
        <v>82</v>
      </c>
      <c r="D58" s="285" t="s">
        <v>39</v>
      </c>
      <c r="E58" s="279" t="s">
        <v>211</v>
      </c>
      <c r="F58" s="286"/>
      <c r="G58" s="41">
        <f t="shared" si="2"/>
        <v>50</v>
      </c>
      <c r="H58" s="41">
        <f t="shared" si="2"/>
        <v>50</v>
      </c>
      <c r="I58" s="19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4.75" customHeight="1">
      <c r="A59" s="235"/>
      <c r="B59" s="189" t="s">
        <v>320</v>
      </c>
      <c r="C59" s="285" t="s">
        <v>82</v>
      </c>
      <c r="D59" s="285" t="s">
        <v>39</v>
      </c>
      <c r="E59" s="279" t="s">
        <v>282</v>
      </c>
      <c r="F59" s="286"/>
      <c r="G59" s="41">
        <f t="shared" si="2"/>
        <v>50</v>
      </c>
      <c r="H59" s="41">
        <f t="shared" si="2"/>
        <v>50</v>
      </c>
      <c r="I59" s="19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3.5">
      <c r="A60" s="235"/>
      <c r="B60" s="287" t="s">
        <v>3</v>
      </c>
      <c r="C60" s="286" t="s">
        <v>82</v>
      </c>
      <c r="D60" s="286" t="s">
        <v>39</v>
      </c>
      <c r="E60" s="279" t="s">
        <v>282</v>
      </c>
      <c r="F60" s="286" t="s">
        <v>4</v>
      </c>
      <c r="G60" s="41">
        <f>Прил3!G60</f>
        <v>50</v>
      </c>
      <c r="H60" s="41">
        <f>G60</f>
        <v>50</v>
      </c>
      <c r="I60" s="19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3.5">
      <c r="A61" s="38"/>
      <c r="B61" s="32" t="s">
        <v>12</v>
      </c>
      <c r="C61" s="42" t="s">
        <v>82</v>
      </c>
      <c r="D61" s="42" t="s">
        <v>9</v>
      </c>
      <c r="E61" s="42"/>
      <c r="F61" s="289"/>
      <c r="G61" s="290">
        <f aca="true" t="shared" si="3" ref="G61:H65">G62</f>
        <v>22.3</v>
      </c>
      <c r="H61" s="290">
        <f t="shared" si="3"/>
        <v>22.3</v>
      </c>
      <c r="I61" s="19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1" s="26" customFormat="1" ht="12">
      <c r="A62" s="40"/>
      <c r="B62" s="39" t="s">
        <v>109</v>
      </c>
      <c r="C62" s="43" t="s">
        <v>82</v>
      </c>
      <c r="D62" s="43" t="s">
        <v>9</v>
      </c>
      <c r="E62" s="43" t="s">
        <v>211</v>
      </c>
      <c r="F62" s="43"/>
      <c r="G62" s="292">
        <f t="shared" si="3"/>
        <v>22.3</v>
      </c>
      <c r="H62" s="292">
        <f t="shared" si="3"/>
        <v>22.3</v>
      </c>
      <c r="I62" s="29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26" customFormat="1" ht="12">
      <c r="A63" s="40"/>
      <c r="B63" s="39" t="s">
        <v>109</v>
      </c>
      <c r="C63" s="43" t="s">
        <v>82</v>
      </c>
      <c r="D63" s="43" t="s">
        <v>9</v>
      </c>
      <c r="E63" s="43" t="s">
        <v>211</v>
      </c>
      <c r="F63" s="43"/>
      <c r="G63" s="292">
        <f t="shared" si="3"/>
        <v>22.3</v>
      </c>
      <c r="H63" s="292">
        <f t="shared" si="3"/>
        <v>22.3</v>
      </c>
      <c r="I63" s="29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26" customFormat="1" ht="12">
      <c r="A64" s="40"/>
      <c r="B64" s="39" t="s">
        <v>109</v>
      </c>
      <c r="C64" s="43" t="s">
        <v>82</v>
      </c>
      <c r="D64" s="43" t="s">
        <v>9</v>
      </c>
      <c r="E64" s="43" t="s">
        <v>211</v>
      </c>
      <c r="F64" s="43"/>
      <c r="G64" s="292">
        <f t="shared" si="3"/>
        <v>22.3</v>
      </c>
      <c r="H64" s="292">
        <f t="shared" si="3"/>
        <v>22.3</v>
      </c>
      <c r="I64" s="29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22" customFormat="1" ht="51">
      <c r="A65" s="36"/>
      <c r="B65" s="189" t="s">
        <v>205</v>
      </c>
      <c r="C65" s="288" t="s">
        <v>82</v>
      </c>
      <c r="D65" s="288" t="s">
        <v>9</v>
      </c>
      <c r="E65" s="288" t="s">
        <v>212</v>
      </c>
      <c r="F65" s="288"/>
      <c r="G65" s="292">
        <f t="shared" si="3"/>
        <v>22.3</v>
      </c>
      <c r="H65" s="292">
        <f t="shared" si="3"/>
        <v>22.3</v>
      </c>
      <c r="I65" s="29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24" customFormat="1" ht="24.75" customHeight="1">
      <c r="A66" s="36"/>
      <c r="B66" s="190" t="s">
        <v>50</v>
      </c>
      <c r="C66" s="288" t="s">
        <v>82</v>
      </c>
      <c r="D66" s="288" t="s">
        <v>9</v>
      </c>
      <c r="E66" s="288" t="s">
        <v>212</v>
      </c>
      <c r="F66" s="288" t="s">
        <v>2</v>
      </c>
      <c r="G66" s="292">
        <v>22.3</v>
      </c>
      <c r="H66" s="292">
        <v>22.3</v>
      </c>
      <c r="I66" s="29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2.75">
      <c r="A67" s="36"/>
      <c r="B67" s="184" t="s">
        <v>21</v>
      </c>
      <c r="C67" s="289" t="s">
        <v>85</v>
      </c>
      <c r="D67" s="289"/>
      <c r="E67" s="289"/>
      <c r="F67" s="289"/>
      <c r="G67" s="290">
        <f aca="true" t="shared" si="4" ref="G67:H71">G68</f>
        <v>302.9</v>
      </c>
      <c r="H67" s="290">
        <f t="shared" si="4"/>
        <v>316</v>
      </c>
      <c r="I67" s="29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12.75">
      <c r="A68" s="36"/>
      <c r="B68" s="184" t="s">
        <v>22</v>
      </c>
      <c r="C68" s="289" t="s">
        <v>85</v>
      </c>
      <c r="D68" s="289" t="s">
        <v>86</v>
      </c>
      <c r="E68" s="289"/>
      <c r="F68" s="289"/>
      <c r="G68" s="290">
        <f t="shared" si="4"/>
        <v>302.9</v>
      </c>
      <c r="H68" s="290">
        <f t="shared" si="4"/>
        <v>316</v>
      </c>
      <c r="I68" s="29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6"/>
      <c r="B69" s="295" t="s">
        <v>109</v>
      </c>
      <c r="C69" s="288" t="s">
        <v>85</v>
      </c>
      <c r="D69" s="288" t="s">
        <v>86</v>
      </c>
      <c r="E69" s="43" t="s">
        <v>211</v>
      </c>
      <c r="F69" s="288"/>
      <c r="G69" s="292">
        <f t="shared" si="4"/>
        <v>302.9</v>
      </c>
      <c r="H69" s="292">
        <f t="shared" si="4"/>
        <v>316</v>
      </c>
      <c r="I69" s="29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12.75">
      <c r="A70" s="36"/>
      <c r="B70" s="295" t="s">
        <v>109</v>
      </c>
      <c r="C70" s="288" t="s">
        <v>85</v>
      </c>
      <c r="D70" s="288" t="s">
        <v>86</v>
      </c>
      <c r="E70" s="43" t="s">
        <v>211</v>
      </c>
      <c r="F70" s="288"/>
      <c r="G70" s="292">
        <f t="shared" si="4"/>
        <v>302.9</v>
      </c>
      <c r="H70" s="292">
        <f t="shared" si="4"/>
        <v>316</v>
      </c>
      <c r="I70" s="29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6"/>
      <c r="B71" s="295" t="s">
        <v>109</v>
      </c>
      <c r="C71" s="288" t="s">
        <v>85</v>
      </c>
      <c r="D71" s="288" t="s">
        <v>86</v>
      </c>
      <c r="E71" s="43" t="s">
        <v>211</v>
      </c>
      <c r="F71" s="288"/>
      <c r="G71" s="292">
        <f t="shared" si="4"/>
        <v>302.9</v>
      </c>
      <c r="H71" s="292">
        <f t="shared" si="4"/>
        <v>316</v>
      </c>
      <c r="I71" s="29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27" customHeight="1">
      <c r="A72" s="36"/>
      <c r="B72" s="236" t="s">
        <v>191</v>
      </c>
      <c r="C72" s="288" t="s">
        <v>85</v>
      </c>
      <c r="D72" s="288" t="s">
        <v>86</v>
      </c>
      <c r="E72" s="43" t="s">
        <v>213</v>
      </c>
      <c r="F72" s="288"/>
      <c r="G72" s="292">
        <f>G73+G74</f>
        <v>302.9</v>
      </c>
      <c r="H72" s="292">
        <f>H73+H74</f>
        <v>316</v>
      </c>
      <c r="I72" s="29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50.25" customHeight="1">
      <c r="A73" s="36"/>
      <c r="B73" s="72" t="s">
        <v>58</v>
      </c>
      <c r="C73" s="288" t="s">
        <v>85</v>
      </c>
      <c r="D73" s="288" t="s">
        <v>86</v>
      </c>
      <c r="E73" s="43" t="s">
        <v>213</v>
      </c>
      <c r="F73" s="288" t="s">
        <v>1</v>
      </c>
      <c r="G73" s="292">
        <v>212.3</v>
      </c>
      <c r="H73" s="292">
        <v>212.3</v>
      </c>
      <c r="I73" s="29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32.25" customHeight="1">
      <c r="A74" s="36"/>
      <c r="B74" s="72" t="s">
        <v>28</v>
      </c>
      <c r="C74" s="288" t="s">
        <v>85</v>
      </c>
      <c r="D74" s="288" t="s">
        <v>86</v>
      </c>
      <c r="E74" s="43" t="s">
        <v>213</v>
      </c>
      <c r="F74" s="288" t="s">
        <v>2</v>
      </c>
      <c r="G74" s="292">
        <v>90.6</v>
      </c>
      <c r="H74" s="292">
        <v>103.7</v>
      </c>
      <c r="I74" s="29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20.25" customHeight="1">
      <c r="A75" s="320"/>
      <c r="B75" s="322" t="s">
        <v>190</v>
      </c>
      <c r="C75" s="289" t="s">
        <v>79</v>
      </c>
      <c r="D75" s="289"/>
      <c r="E75" s="42"/>
      <c r="F75" s="289"/>
      <c r="G75" s="290">
        <f aca="true" t="shared" si="5" ref="G75:H79">G76</f>
        <v>265.09</v>
      </c>
      <c r="H75" s="290">
        <f t="shared" si="5"/>
        <v>279.78</v>
      </c>
      <c r="I75" s="29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17.25" customHeight="1">
      <c r="A76" s="320"/>
      <c r="B76" s="184" t="s">
        <v>188</v>
      </c>
      <c r="C76" s="289" t="s">
        <v>79</v>
      </c>
      <c r="D76" s="289" t="s">
        <v>189</v>
      </c>
      <c r="E76" s="42"/>
      <c r="F76" s="289"/>
      <c r="G76" s="290">
        <f t="shared" si="5"/>
        <v>265.09</v>
      </c>
      <c r="H76" s="290">
        <f t="shared" si="5"/>
        <v>279.78</v>
      </c>
      <c r="I76" s="29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22.5" customHeight="1">
      <c r="A77" s="320"/>
      <c r="B77" s="72" t="s">
        <v>109</v>
      </c>
      <c r="C77" s="288" t="s">
        <v>79</v>
      </c>
      <c r="D77" s="288" t="s">
        <v>189</v>
      </c>
      <c r="E77" s="43" t="s">
        <v>211</v>
      </c>
      <c r="F77" s="288"/>
      <c r="G77" s="292">
        <f t="shared" si="5"/>
        <v>265.09</v>
      </c>
      <c r="H77" s="292">
        <f t="shared" si="5"/>
        <v>279.78</v>
      </c>
      <c r="I77" s="29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18.75" customHeight="1">
      <c r="A78" s="320"/>
      <c r="B78" s="72" t="s">
        <v>109</v>
      </c>
      <c r="C78" s="288" t="s">
        <v>79</v>
      </c>
      <c r="D78" s="288" t="s">
        <v>189</v>
      </c>
      <c r="E78" s="43" t="s">
        <v>211</v>
      </c>
      <c r="F78" s="288"/>
      <c r="G78" s="292">
        <f t="shared" si="5"/>
        <v>265.09</v>
      </c>
      <c r="H78" s="292">
        <f t="shared" si="5"/>
        <v>279.78</v>
      </c>
      <c r="I78" s="29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19.5" customHeight="1">
      <c r="A79" s="320"/>
      <c r="B79" s="72" t="s">
        <v>109</v>
      </c>
      <c r="C79" s="288" t="s">
        <v>79</v>
      </c>
      <c r="D79" s="288" t="s">
        <v>189</v>
      </c>
      <c r="E79" s="43" t="s">
        <v>211</v>
      </c>
      <c r="F79" s="288"/>
      <c r="G79" s="292">
        <f t="shared" si="5"/>
        <v>265.09</v>
      </c>
      <c r="H79" s="292">
        <f t="shared" si="5"/>
        <v>279.78</v>
      </c>
      <c r="I79" s="29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20.25" customHeight="1">
      <c r="A80" s="320"/>
      <c r="B80" s="72" t="s">
        <v>290</v>
      </c>
      <c r="C80" s="288" t="s">
        <v>79</v>
      </c>
      <c r="D80" s="288" t="s">
        <v>189</v>
      </c>
      <c r="E80" s="43" t="s">
        <v>291</v>
      </c>
      <c r="F80" s="288" t="s">
        <v>2</v>
      </c>
      <c r="G80" s="292">
        <f>'Прил2.1'!H30</f>
        <v>265.09</v>
      </c>
      <c r="H80" s="292">
        <f>'Прил2.1'!I30</f>
        <v>279.78</v>
      </c>
      <c r="I80" s="29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14.25">
      <c r="A81" s="320"/>
      <c r="B81" s="322" t="s">
        <v>103</v>
      </c>
      <c r="C81" s="289" t="s">
        <v>84</v>
      </c>
      <c r="D81" s="289"/>
      <c r="E81" s="289"/>
      <c r="F81" s="289"/>
      <c r="G81" s="290">
        <f>G82+G88+G96</f>
        <v>6432.20238</v>
      </c>
      <c r="H81" s="290">
        <f>H82+H88+H96</f>
        <v>6444.19238</v>
      </c>
      <c r="I81" s="29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12.75">
      <c r="A82" s="36"/>
      <c r="B82" s="321" t="s">
        <v>192</v>
      </c>
      <c r="C82" s="289" t="s">
        <v>84</v>
      </c>
      <c r="D82" s="289" t="s">
        <v>82</v>
      </c>
      <c r="E82" s="289"/>
      <c r="F82" s="289"/>
      <c r="G82" s="290">
        <f aca="true" t="shared" si="6" ref="G82:H86">G83</f>
        <v>225</v>
      </c>
      <c r="H82" s="290">
        <f t="shared" si="6"/>
        <v>225</v>
      </c>
      <c r="I82" s="29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12.75">
      <c r="A83" s="36"/>
      <c r="B83" s="72" t="s">
        <v>109</v>
      </c>
      <c r="C83" s="288" t="s">
        <v>84</v>
      </c>
      <c r="D83" s="288" t="s">
        <v>82</v>
      </c>
      <c r="E83" s="288" t="s">
        <v>211</v>
      </c>
      <c r="F83" s="288"/>
      <c r="G83" s="292">
        <f t="shared" si="6"/>
        <v>225</v>
      </c>
      <c r="H83" s="292">
        <f t="shared" si="6"/>
        <v>225</v>
      </c>
      <c r="I83" s="29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12.75">
      <c r="A84" s="36"/>
      <c r="B84" s="72" t="s">
        <v>109</v>
      </c>
      <c r="C84" s="288" t="s">
        <v>84</v>
      </c>
      <c r="D84" s="288" t="s">
        <v>82</v>
      </c>
      <c r="E84" s="288" t="s">
        <v>211</v>
      </c>
      <c r="F84" s="288"/>
      <c r="G84" s="292">
        <f t="shared" si="6"/>
        <v>225</v>
      </c>
      <c r="H84" s="292">
        <f t="shared" si="6"/>
        <v>225</v>
      </c>
      <c r="I84" s="29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12.75">
      <c r="A85" s="36"/>
      <c r="B85" s="72" t="s">
        <v>109</v>
      </c>
      <c r="C85" s="288" t="s">
        <v>84</v>
      </c>
      <c r="D85" s="288" t="s">
        <v>82</v>
      </c>
      <c r="E85" s="288" t="s">
        <v>211</v>
      </c>
      <c r="F85" s="288"/>
      <c r="G85" s="292">
        <f t="shared" si="6"/>
        <v>225</v>
      </c>
      <c r="H85" s="292">
        <f t="shared" si="6"/>
        <v>225</v>
      </c>
      <c r="I85" s="29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2.75">
      <c r="A86" s="36"/>
      <c r="B86" s="72" t="s">
        <v>286</v>
      </c>
      <c r="C86" s="288" t="s">
        <v>84</v>
      </c>
      <c r="D86" s="288" t="s">
        <v>82</v>
      </c>
      <c r="E86" s="288" t="s">
        <v>287</v>
      </c>
      <c r="F86" s="288"/>
      <c r="G86" s="292">
        <f t="shared" si="6"/>
        <v>225</v>
      </c>
      <c r="H86" s="292">
        <f t="shared" si="6"/>
        <v>225</v>
      </c>
      <c r="I86" s="29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24">
      <c r="A87" s="36"/>
      <c r="B87" s="72" t="s">
        <v>50</v>
      </c>
      <c r="C87" s="288" t="s">
        <v>84</v>
      </c>
      <c r="D87" s="288" t="s">
        <v>82</v>
      </c>
      <c r="E87" s="288" t="s">
        <v>287</v>
      </c>
      <c r="F87" s="288" t="s">
        <v>2</v>
      </c>
      <c r="G87" s="292">
        <f>Прил3!G92</f>
        <v>225</v>
      </c>
      <c r="H87" s="292">
        <f>G87</f>
        <v>225</v>
      </c>
      <c r="I87" s="29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2.75">
      <c r="A88" s="36"/>
      <c r="B88" s="184" t="s">
        <v>152</v>
      </c>
      <c r="C88" s="289" t="s">
        <v>84</v>
      </c>
      <c r="D88" s="289" t="s">
        <v>86</v>
      </c>
      <c r="E88" s="289"/>
      <c r="F88" s="289"/>
      <c r="G88" s="290">
        <f aca="true" t="shared" si="7" ref="G88:H92">G89</f>
        <v>4287.75339</v>
      </c>
      <c r="H88" s="290">
        <f t="shared" si="7"/>
        <v>4299.75361</v>
      </c>
      <c r="I88" s="29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72" t="s">
        <v>109</v>
      </c>
      <c r="C89" s="288" t="s">
        <v>84</v>
      </c>
      <c r="D89" s="288" t="s">
        <v>86</v>
      </c>
      <c r="E89" s="288" t="s">
        <v>211</v>
      </c>
      <c r="F89" s="288"/>
      <c r="G89" s="292">
        <f t="shared" si="7"/>
        <v>4287.75339</v>
      </c>
      <c r="H89" s="292">
        <f t="shared" si="7"/>
        <v>4299.75361</v>
      </c>
      <c r="I89" s="29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72" t="s">
        <v>109</v>
      </c>
      <c r="C90" s="288" t="s">
        <v>84</v>
      </c>
      <c r="D90" s="288" t="s">
        <v>86</v>
      </c>
      <c r="E90" s="288" t="s">
        <v>211</v>
      </c>
      <c r="F90" s="288"/>
      <c r="G90" s="292">
        <f t="shared" si="7"/>
        <v>4287.75339</v>
      </c>
      <c r="H90" s="292">
        <f t="shared" si="7"/>
        <v>4299.75361</v>
      </c>
      <c r="I90" s="29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72" t="s">
        <v>109</v>
      </c>
      <c r="C91" s="288" t="s">
        <v>84</v>
      </c>
      <c r="D91" s="288" t="s">
        <v>86</v>
      </c>
      <c r="E91" s="288" t="s">
        <v>211</v>
      </c>
      <c r="F91" s="288"/>
      <c r="G91" s="292">
        <f>G92+G94</f>
        <v>4287.75339</v>
      </c>
      <c r="H91" s="292">
        <f>H92+H95</f>
        <v>4299.75361</v>
      </c>
      <c r="I91" s="29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24">
      <c r="A92" s="36"/>
      <c r="B92" s="72" t="s">
        <v>288</v>
      </c>
      <c r="C92" s="288" t="s">
        <v>84</v>
      </c>
      <c r="D92" s="288" t="s">
        <v>86</v>
      </c>
      <c r="E92" s="288" t="s">
        <v>283</v>
      </c>
      <c r="F92" s="288"/>
      <c r="G92" s="292">
        <f t="shared" si="7"/>
        <v>300</v>
      </c>
      <c r="H92" s="292">
        <f t="shared" si="7"/>
        <v>300</v>
      </c>
      <c r="I92" s="29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24">
      <c r="A93" s="36"/>
      <c r="B93" s="72" t="s">
        <v>50</v>
      </c>
      <c r="C93" s="288" t="s">
        <v>84</v>
      </c>
      <c r="D93" s="288" t="s">
        <v>86</v>
      </c>
      <c r="E93" s="288" t="s">
        <v>283</v>
      </c>
      <c r="F93" s="288" t="s">
        <v>2</v>
      </c>
      <c r="G93" s="292">
        <f>Прил3!G100</f>
        <v>300</v>
      </c>
      <c r="H93" s="292">
        <f>G93</f>
        <v>300</v>
      </c>
      <c r="I93" s="29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12.75">
      <c r="A94" s="36"/>
      <c r="B94" s="72" t="s">
        <v>305</v>
      </c>
      <c r="C94" s="288" t="s">
        <v>84</v>
      </c>
      <c r="D94" s="288" t="s">
        <v>86</v>
      </c>
      <c r="E94" s="288" t="s">
        <v>328</v>
      </c>
      <c r="F94" s="288"/>
      <c r="G94" s="292">
        <f>G95</f>
        <v>3987.75339</v>
      </c>
      <c r="H94" s="292">
        <f>H95</f>
        <v>3999.75361</v>
      </c>
      <c r="I94" s="29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24">
      <c r="A95" s="36"/>
      <c r="B95" s="72" t="s">
        <v>50</v>
      </c>
      <c r="C95" s="288" t="s">
        <v>84</v>
      </c>
      <c r="D95" s="288" t="s">
        <v>86</v>
      </c>
      <c r="E95" s="288" t="s">
        <v>328</v>
      </c>
      <c r="F95" s="288" t="s">
        <v>2</v>
      </c>
      <c r="G95" s="292">
        <v>3987.75339</v>
      </c>
      <c r="H95" s="292">
        <v>3999.75361</v>
      </c>
      <c r="I95" s="29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184" t="s">
        <v>238</v>
      </c>
      <c r="C96" s="289" t="s">
        <v>84</v>
      </c>
      <c r="D96" s="289" t="s">
        <v>84</v>
      </c>
      <c r="E96" s="288"/>
      <c r="F96" s="288"/>
      <c r="G96" s="290">
        <f>G98</f>
        <v>1919.44899</v>
      </c>
      <c r="H96" s="290">
        <f>H98</f>
        <v>1919.43877</v>
      </c>
      <c r="I96" s="29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72" t="s">
        <v>109</v>
      </c>
      <c r="C97" s="288" t="s">
        <v>84</v>
      </c>
      <c r="D97" s="288" t="s">
        <v>84</v>
      </c>
      <c r="E97" s="288" t="s">
        <v>211</v>
      </c>
      <c r="F97" s="288"/>
      <c r="G97" s="292">
        <f>G98</f>
        <v>1919.44899</v>
      </c>
      <c r="H97" s="292">
        <f>H98</f>
        <v>1919.43877</v>
      </c>
      <c r="I97" s="29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90.75" customHeight="1">
      <c r="A98" s="36"/>
      <c r="B98" s="365" t="s">
        <v>321</v>
      </c>
      <c r="C98" s="288" t="s">
        <v>84</v>
      </c>
      <c r="D98" s="288" t="s">
        <v>84</v>
      </c>
      <c r="E98" s="288" t="s">
        <v>211</v>
      </c>
      <c r="F98" s="288"/>
      <c r="G98" s="292">
        <f>G99</f>
        <v>1919.44899</v>
      </c>
      <c r="H98" s="292">
        <f>H99</f>
        <v>1919.43877</v>
      </c>
      <c r="I98" s="29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24">
      <c r="A99" s="36"/>
      <c r="B99" s="72" t="s">
        <v>276</v>
      </c>
      <c r="C99" s="288" t="s">
        <v>84</v>
      </c>
      <c r="D99" s="288" t="s">
        <v>84</v>
      </c>
      <c r="E99" s="288" t="s">
        <v>211</v>
      </c>
      <c r="F99" s="288"/>
      <c r="G99" s="292">
        <f>G100+G103</f>
        <v>1919.44899</v>
      </c>
      <c r="H99" s="292">
        <f>H100+H103</f>
        <v>1919.43877</v>
      </c>
      <c r="I99" s="29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24">
      <c r="A100" s="36"/>
      <c r="B100" s="313" t="s">
        <v>266</v>
      </c>
      <c r="C100" s="288" t="s">
        <v>84</v>
      </c>
      <c r="D100" s="288" t="s">
        <v>84</v>
      </c>
      <c r="E100" s="288" t="s">
        <v>284</v>
      </c>
      <c r="F100" s="288"/>
      <c r="G100" s="292">
        <f>G101</f>
        <v>1881.06</v>
      </c>
      <c r="H100" s="292">
        <f>H101</f>
        <v>1881.05</v>
      </c>
      <c r="I100" s="29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60">
      <c r="A101" s="36"/>
      <c r="B101" s="72" t="s">
        <v>322</v>
      </c>
      <c r="C101" s="288" t="s">
        <v>84</v>
      </c>
      <c r="D101" s="288" t="s">
        <v>84</v>
      </c>
      <c r="E101" s="288" t="s">
        <v>284</v>
      </c>
      <c r="F101" s="288"/>
      <c r="G101" s="292">
        <f>G102</f>
        <v>1881.06</v>
      </c>
      <c r="H101" s="292">
        <f>H102</f>
        <v>1881.05</v>
      </c>
      <c r="I101" s="29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24">
      <c r="A102" s="36"/>
      <c r="B102" s="72" t="s">
        <v>28</v>
      </c>
      <c r="C102" s="288" t="s">
        <v>84</v>
      </c>
      <c r="D102" s="288" t="s">
        <v>84</v>
      </c>
      <c r="E102" s="288" t="s">
        <v>284</v>
      </c>
      <c r="F102" s="288" t="s">
        <v>2</v>
      </c>
      <c r="G102" s="292">
        <v>1881.06</v>
      </c>
      <c r="H102" s="292">
        <v>1881.05</v>
      </c>
      <c r="I102" s="29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24">
      <c r="A103" s="36"/>
      <c r="B103" s="313" t="s">
        <v>266</v>
      </c>
      <c r="C103" s="288" t="s">
        <v>84</v>
      </c>
      <c r="D103" s="288" t="s">
        <v>84</v>
      </c>
      <c r="E103" s="288" t="s">
        <v>285</v>
      </c>
      <c r="F103" s="288"/>
      <c r="G103" s="292">
        <f>G104</f>
        <v>38.38899</v>
      </c>
      <c r="H103" s="292">
        <f>H104</f>
        <v>38.38877</v>
      </c>
      <c r="I103" s="29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60">
      <c r="A104" s="36"/>
      <c r="B104" s="72" t="s">
        <v>322</v>
      </c>
      <c r="C104" s="288" t="s">
        <v>84</v>
      </c>
      <c r="D104" s="288" t="s">
        <v>84</v>
      </c>
      <c r="E104" s="288" t="s">
        <v>285</v>
      </c>
      <c r="F104" s="288"/>
      <c r="G104" s="292">
        <f>G105</f>
        <v>38.38899</v>
      </c>
      <c r="H104" s="292">
        <f>H105</f>
        <v>38.38877</v>
      </c>
      <c r="I104" s="29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4" customFormat="1" ht="24">
      <c r="A105" s="36"/>
      <c r="B105" s="72" t="s">
        <v>28</v>
      </c>
      <c r="C105" s="288" t="s">
        <v>84</v>
      </c>
      <c r="D105" s="288" t="s">
        <v>84</v>
      </c>
      <c r="E105" s="288" t="s">
        <v>285</v>
      </c>
      <c r="F105" s="288" t="s">
        <v>2</v>
      </c>
      <c r="G105" s="292">
        <v>38.38899</v>
      </c>
      <c r="H105" s="292">
        <v>38.38877</v>
      </c>
      <c r="I105" s="29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12.75">
      <c r="A106" s="36"/>
      <c r="B106" s="184" t="s">
        <v>121</v>
      </c>
      <c r="C106" s="289" t="s">
        <v>83</v>
      </c>
      <c r="D106" s="289"/>
      <c r="E106" s="42"/>
      <c r="F106" s="289"/>
      <c r="G106" s="290">
        <f aca="true" t="shared" si="8" ref="G106:H111">G107</f>
        <v>2231.23759</v>
      </c>
      <c r="H106" s="290">
        <f t="shared" si="8"/>
        <v>2231.23759</v>
      </c>
      <c r="I106" s="29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12.75">
      <c r="A107" s="36"/>
      <c r="B107" s="184" t="s">
        <v>104</v>
      </c>
      <c r="C107" s="289" t="s">
        <v>83</v>
      </c>
      <c r="D107" s="289" t="s">
        <v>82</v>
      </c>
      <c r="E107" s="42"/>
      <c r="F107" s="289"/>
      <c r="G107" s="290">
        <f t="shared" si="8"/>
        <v>2231.23759</v>
      </c>
      <c r="H107" s="290">
        <f t="shared" si="8"/>
        <v>2231.23759</v>
      </c>
      <c r="I107" s="29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12.75">
      <c r="A108" s="36"/>
      <c r="B108" s="39" t="s">
        <v>109</v>
      </c>
      <c r="C108" s="43" t="s">
        <v>83</v>
      </c>
      <c r="D108" s="43" t="s">
        <v>82</v>
      </c>
      <c r="E108" s="288" t="s">
        <v>211</v>
      </c>
      <c r="F108" s="288"/>
      <c r="G108" s="292">
        <f t="shared" si="8"/>
        <v>2231.23759</v>
      </c>
      <c r="H108" s="292">
        <f t="shared" si="8"/>
        <v>2231.23759</v>
      </c>
      <c r="I108" s="29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12.75">
      <c r="A109" s="36"/>
      <c r="B109" s="39" t="s">
        <v>109</v>
      </c>
      <c r="C109" s="43" t="s">
        <v>83</v>
      </c>
      <c r="D109" s="43" t="s">
        <v>82</v>
      </c>
      <c r="E109" s="288" t="s">
        <v>211</v>
      </c>
      <c r="F109" s="288"/>
      <c r="G109" s="292">
        <f t="shared" si="8"/>
        <v>2231.23759</v>
      </c>
      <c r="H109" s="292">
        <f t="shared" si="8"/>
        <v>2231.23759</v>
      </c>
      <c r="I109" s="29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12.75">
      <c r="A110" s="36"/>
      <c r="B110" s="39" t="s">
        <v>109</v>
      </c>
      <c r="C110" s="43" t="s">
        <v>83</v>
      </c>
      <c r="D110" s="43" t="s">
        <v>82</v>
      </c>
      <c r="E110" s="288" t="s">
        <v>211</v>
      </c>
      <c r="F110" s="288"/>
      <c r="G110" s="292">
        <f t="shared" si="8"/>
        <v>2231.23759</v>
      </c>
      <c r="H110" s="292">
        <f t="shared" si="8"/>
        <v>2231.23759</v>
      </c>
      <c r="I110" s="29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48">
      <c r="A111" s="36"/>
      <c r="B111" s="72" t="s">
        <v>289</v>
      </c>
      <c r="C111" s="43" t="s">
        <v>83</v>
      </c>
      <c r="D111" s="43" t="s">
        <v>82</v>
      </c>
      <c r="E111" s="288" t="s">
        <v>214</v>
      </c>
      <c r="F111" s="288"/>
      <c r="G111" s="292">
        <f t="shared" si="8"/>
        <v>2231.23759</v>
      </c>
      <c r="H111" s="292">
        <f t="shared" si="8"/>
        <v>2231.23759</v>
      </c>
      <c r="I111" s="29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12.75">
      <c r="A112" s="36"/>
      <c r="B112" s="39" t="s">
        <v>105</v>
      </c>
      <c r="C112" s="43" t="s">
        <v>83</v>
      </c>
      <c r="D112" s="43" t="s">
        <v>82</v>
      </c>
      <c r="E112" s="288" t="s">
        <v>214</v>
      </c>
      <c r="F112" s="288" t="s">
        <v>78</v>
      </c>
      <c r="G112" s="292">
        <f>Прил3!G124</f>
        <v>2231.23759</v>
      </c>
      <c r="H112" s="292">
        <f>Прил3!G124</f>
        <v>2231.23759</v>
      </c>
      <c r="I112" s="29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12.75">
      <c r="A113" s="36"/>
      <c r="B113" s="303" t="s">
        <v>263</v>
      </c>
      <c r="C113" s="43"/>
      <c r="D113" s="43"/>
      <c r="E113" s="288"/>
      <c r="F113" s="288"/>
      <c r="G113" s="292">
        <f>'Прил 4.1'!G115</f>
        <v>468.091</v>
      </c>
      <c r="H113" s="292">
        <f>'Прил 4.1'!H115</f>
        <v>938.171</v>
      </c>
      <c r="I113" s="29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12.75">
      <c r="A114" s="36"/>
      <c r="B114" s="32" t="s">
        <v>224</v>
      </c>
      <c r="C114" s="296"/>
      <c r="D114" s="296"/>
      <c r="E114" s="296"/>
      <c r="F114" s="296"/>
      <c r="G114" s="37">
        <f>G30+G67+G81+G106+G75</f>
        <v>18723.64</v>
      </c>
      <c r="H114" s="37">
        <f>H30+H67+H81+H106+H75</f>
        <v>18763.42</v>
      </c>
      <c r="I114" s="29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12.75">
      <c r="A115" s="36"/>
      <c r="B115" s="33"/>
      <c r="C115" s="33"/>
      <c r="D115" s="33"/>
      <c r="E115" s="33"/>
      <c r="F115" s="33"/>
      <c r="G115" s="44"/>
      <c r="H115" s="293"/>
      <c r="I115" s="29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12.75">
      <c r="A116" s="36"/>
      <c r="B116" s="33"/>
      <c r="C116" s="33"/>
      <c r="D116" s="33"/>
      <c r="E116" s="33"/>
      <c r="F116" s="33"/>
      <c r="G116" s="44"/>
      <c r="H116" s="293"/>
      <c r="I116" s="29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12.75">
      <c r="A117" s="36"/>
      <c r="B117" s="33"/>
      <c r="C117" s="33"/>
      <c r="D117" s="33"/>
      <c r="E117" s="33"/>
      <c r="F117" s="33"/>
      <c r="G117" s="44"/>
      <c r="H117" s="293"/>
      <c r="I117" s="29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193" customFormat="1" ht="12.75">
      <c r="A118" s="36"/>
      <c r="B118" s="33"/>
      <c r="C118" s="33"/>
      <c r="D118" s="33"/>
      <c r="E118" s="33"/>
      <c r="F118" s="33"/>
      <c r="G118" s="44"/>
      <c r="H118" s="291"/>
      <c r="I118" s="291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</row>
    <row r="119" spans="1:41" s="193" customFormat="1" ht="12.75">
      <c r="A119" s="35"/>
      <c r="B119" s="33"/>
      <c r="C119" s="33"/>
      <c r="D119" s="33"/>
      <c r="E119" s="33"/>
      <c r="F119" s="33"/>
      <c r="G119" s="44"/>
      <c r="H119" s="291"/>
      <c r="I119" s="291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</row>
    <row r="120" spans="1:41" s="24" customFormat="1" ht="12.75">
      <c r="A120" s="35"/>
      <c r="B120" s="33"/>
      <c r="C120" s="33"/>
      <c r="D120" s="33"/>
      <c r="E120" s="33"/>
      <c r="F120" s="33"/>
      <c r="G120" s="44"/>
      <c r="H120" s="293"/>
      <c r="I120" s="29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:41" s="24" customFormat="1" ht="12.75">
      <c r="A121" s="35"/>
      <c r="B121" s="33"/>
      <c r="C121" s="33"/>
      <c r="D121" s="33"/>
      <c r="E121" s="33"/>
      <c r="F121" s="33"/>
      <c r="G121" s="44"/>
      <c r="H121" s="293"/>
      <c r="I121" s="29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53.25" customHeight="1">
      <c r="A122" s="35"/>
      <c r="B122" s="33"/>
      <c r="C122" s="33"/>
      <c r="D122" s="33"/>
      <c r="E122" s="33"/>
      <c r="F122" s="33"/>
      <c r="G122" s="33"/>
      <c r="H122" s="293"/>
      <c r="I122" s="29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15" customHeight="1">
      <c r="A123" s="35"/>
      <c r="B123" s="33"/>
      <c r="C123" s="33"/>
      <c r="D123" s="33"/>
      <c r="E123" s="33"/>
      <c r="F123" s="33"/>
      <c r="G123" s="33"/>
      <c r="H123" s="293"/>
      <c r="I123" s="29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2" customFormat="1" ht="12.75">
      <c r="A124" s="38"/>
      <c r="B124" s="33"/>
      <c r="C124" s="33"/>
      <c r="D124" s="33"/>
      <c r="E124" s="33"/>
      <c r="F124" s="33"/>
      <c r="G124" s="33"/>
      <c r="H124" s="291"/>
      <c r="I124" s="291"/>
      <c r="J124" s="21"/>
      <c r="K124" s="21"/>
      <c r="L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s="22" customFormat="1" ht="12.75">
      <c r="A125" s="38"/>
      <c r="B125" s="33"/>
      <c r="C125" s="33"/>
      <c r="D125" s="33"/>
      <c r="E125" s="33"/>
      <c r="F125" s="33"/>
      <c r="G125" s="33"/>
      <c r="H125" s="291"/>
      <c r="I125" s="291"/>
      <c r="J125" s="21"/>
      <c r="K125" s="21"/>
      <c r="L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s="22" customFormat="1" ht="12.75">
      <c r="A126" s="38"/>
      <c r="B126" s="33"/>
      <c r="C126" s="33"/>
      <c r="D126" s="33"/>
      <c r="E126" s="33"/>
      <c r="F126" s="33"/>
      <c r="G126" s="33"/>
      <c r="H126" s="291"/>
      <c r="I126" s="291"/>
      <c r="J126" s="21"/>
      <c r="K126" s="21"/>
      <c r="L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s="22" customFormat="1" ht="36" customHeight="1">
      <c r="A127" s="38"/>
      <c r="B127" s="33" t="s">
        <v>69</v>
      </c>
      <c r="C127" s="33"/>
      <c r="D127" s="33"/>
      <c r="E127" s="33"/>
      <c r="F127" s="33"/>
      <c r="G127" s="33"/>
      <c r="H127" s="293"/>
      <c r="I127" s="293"/>
      <c r="J127" s="21"/>
      <c r="K127" s="21"/>
      <c r="L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s="22" customFormat="1" ht="15.75" customHeight="1">
      <c r="A128" s="38"/>
      <c r="B128" s="33"/>
      <c r="C128" s="33"/>
      <c r="D128" s="33"/>
      <c r="E128" s="33"/>
      <c r="F128" s="33"/>
      <c r="G128" s="33"/>
      <c r="H128" s="293"/>
      <c r="I128" s="293"/>
      <c r="J128" s="21"/>
      <c r="K128" s="21"/>
      <c r="L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s="22" customFormat="1" ht="14.25" customHeight="1">
      <c r="A129" s="40"/>
      <c r="B129" s="33"/>
      <c r="C129" s="33"/>
      <c r="D129" s="33"/>
      <c r="E129" s="33"/>
      <c r="F129" s="33"/>
      <c r="G129" s="33"/>
      <c r="H129" s="293"/>
      <c r="I129" s="293"/>
      <c r="J129" s="21"/>
      <c r="K129" s="21"/>
      <c r="L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s="22" customFormat="1" ht="12.75">
      <c r="A130" s="33"/>
      <c r="B130" s="33"/>
      <c r="C130" s="33"/>
      <c r="D130" s="33"/>
      <c r="E130" s="33"/>
      <c r="F130" s="33"/>
      <c r="G130" s="33"/>
      <c r="H130" s="185"/>
      <c r="I130" s="185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s="18" customFormat="1" ht="12.75">
      <c r="A131" s="33"/>
      <c r="B131" s="33"/>
      <c r="C131" s="33"/>
      <c r="D131" s="33"/>
      <c r="E131" s="33"/>
      <c r="F131" s="33"/>
      <c r="G131" s="33"/>
      <c r="H131" s="198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9" s="18" customFormat="1" ht="12.75">
      <c r="A132" s="33"/>
      <c r="B132" s="33"/>
      <c r="C132" s="33"/>
      <c r="D132" s="33"/>
      <c r="E132" s="33"/>
      <c r="F132" s="33"/>
      <c r="G132" s="33"/>
      <c r="H132" s="186"/>
      <c r="I132" s="20"/>
    </row>
    <row r="133" spans="1:9" s="18" customFormat="1" ht="12.75">
      <c r="A133" s="33"/>
      <c r="B133" s="33"/>
      <c r="C133" s="33"/>
      <c r="D133" s="33"/>
      <c r="E133" s="33"/>
      <c r="F133" s="33"/>
      <c r="G133" s="33"/>
      <c r="H133" s="186"/>
      <c r="I133" s="20"/>
    </row>
    <row r="134" spans="1:8" s="18" customFormat="1" ht="12.75">
      <c r="A134" s="33"/>
      <c r="B134" s="33"/>
      <c r="C134" s="33"/>
      <c r="D134" s="33"/>
      <c r="E134" s="33"/>
      <c r="F134" s="33"/>
      <c r="G134" s="33"/>
      <c r="H134" s="44"/>
    </row>
    <row r="135" spans="1:8" s="18" customFormat="1" ht="12.75">
      <c r="A135" s="33"/>
      <c r="B135" s="33"/>
      <c r="C135" s="33"/>
      <c r="D135" s="33"/>
      <c r="E135" s="33"/>
      <c r="F135" s="33"/>
      <c r="G135" s="33"/>
      <c r="H135" s="44"/>
    </row>
    <row r="136" spans="1:8" s="18" customFormat="1" ht="12.75">
      <c r="A136" s="33"/>
      <c r="B136" s="33"/>
      <c r="C136" s="33"/>
      <c r="D136" s="33"/>
      <c r="E136" s="33"/>
      <c r="F136" s="33"/>
      <c r="G136" s="33"/>
      <c r="H136" s="44"/>
    </row>
    <row r="137" spans="1:8" s="18" customFormat="1" ht="12.75">
      <c r="A137" s="33"/>
      <c r="B137" s="33"/>
      <c r="C137" s="33"/>
      <c r="D137" s="33"/>
      <c r="E137" s="33"/>
      <c r="F137" s="33"/>
      <c r="G137" s="33"/>
      <c r="H137" s="44"/>
    </row>
    <row r="138" spans="1:8" s="18" customFormat="1" ht="12.75">
      <c r="A138" s="33"/>
      <c r="B138" s="33"/>
      <c r="C138" s="33"/>
      <c r="D138" s="33"/>
      <c r="E138" s="33"/>
      <c r="F138" s="33"/>
      <c r="G138" s="33"/>
      <c r="H138" s="33"/>
    </row>
    <row r="139" spans="1:8" s="18" customFormat="1" ht="12.75">
      <c r="A139" s="33"/>
      <c r="B139" s="33"/>
      <c r="C139" s="33"/>
      <c r="D139" s="33"/>
      <c r="E139" s="33"/>
      <c r="F139" s="33"/>
      <c r="G139" s="33"/>
      <c r="H139" s="33"/>
    </row>
    <row r="140" spans="1:8" s="18" customFormat="1" ht="12.75">
      <c r="A140" s="33"/>
      <c r="B140" s="33"/>
      <c r="C140" s="33"/>
      <c r="D140" s="33"/>
      <c r="E140" s="33"/>
      <c r="F140" s="33"/>
      <c r="G140" s="33"/>
      <c r="H140" s="33"/>
    </row>
    <row r="141" spans="1:8" s="18" customFormat="1" ht="12.75">
      <c r="A141" s="33"/>
      <c r="B141" s="33"/>
      <c r="C141" s="33"/>
      <c r="D141" s="33"/>
      <c r="E141" s="33"/>
      <c r="F141" s="33"/>
      <c r="G141" s="33"/>
      <c r="H141" s="33"/>
    </row>
    <row r="142" spans="1:8" s="18" customFormat="1" ht="12.75">
      <c r="A142" s="33"/>
      <c r="B142" s="33"/>
      <c r="C142" s="33"/>
      <c r="D142" s="33"/>
      <c r="E142" s="33"/>
      <c r="F142" s="33"/>
      <c r="G142" s="33"/>
      <c r="H142" s="33"/>
    </row>
    <row r="143" spans="1:8" s="18" customFormat="1" ht="12.75">
      <c r="A143" s="33"/>
      <c r="B143" s="33"/>
      <c r="C143" s="33"/>
      <c r="D143" s="33"/>
      <c r="E143" s="33"/>
      <c r="F143" s="33"/>
      <c r="G143" s="33"/>
      <c r="H143" s="33"/>
    </row>
    <row r="144" spans="1:8" s="18" customFormat="1" ht="12.75">
      <c r="A144" s="33"/>
      <c r="B144" s="33"/>
      <c r="C144" s="33"/>
      <c r="D144" s="33"/>
      <c r="E144" s="33"/>
      <c r="F144" s="33"/>
      <c r="G144" s="33"/>
      <c r="H144" s="33"/>
    </row>
    <row r="145" spans="1:8" s="18" customFormat="1" ht="12.75">
      <c r="A145" s="33"/>
      <c r="B145" s="33"/>
      <c r="C145" s="33"/>
      <c r="D145" s="33"/>
      <c r="E145" s="33"/>
      <c r="F145" s="33"/>
      <c r="G145" s="33"/>
      <c r="H145" s="33"/>
    </row>
    <row r="146" spans="1:8" s="18" customFormat="1" ht="12.75">
      <c r="A146" s="33"/>
      <c r="B146" s="33"/>
      <c r="C146" s="33"/>
      <c r="D146" s="33"/>
      <c r="E146" s="33"/>
      <c r="F146" s="33"/>
      <c r="G146" s="33"/>
      <c r="H146" s="33"/>
    </row>
    <row r="147" spans="1:8" s="18" customFormat="1" ht="12.75">
      <c r="A147" s="33"/>
      <c r="B147" s="33"/>
      <c r="C147" s="33"/>
      <c r="D147" s="33"/>
      <c r="E147" s="33"/>
      <c r="F147" s="33"/>
      <c r="G147" s="33"/>
      <c r="H147" s="33"/>
    </row>
    <row r="148" spans="1:8" s="18" customFormat="1" ht="12.75">
      <c r="A148" s="33"/>
      <c r="B148" s="33"/>
      <c r="C148" s="33"/>
      <c r="D148" s="33"/>
      <c r="E148" s="33"/>
      <c r="F148" s="33"/>
      <c r="G148" s="33"/>
      <c r="H148" s="33"/>
    </row>
    <row r="149" spans="1:8" s="18" customFormat="1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3.5">
      <c r="A229" s="33"/>
      <c r="E229" s="1"/>
      <c r="H229" s="33"/>
    </row>
    <row r="230" spans="1:8" ht="13.5">
      <c r="A230" s="33"/>
      <c r="E230" s="1"/>
      <c r="H230" s="33"/>
    </row>
    <row r="231" spans="1:8" ht="13.5">
      <c r="A231" s="33"/>
      <c r="E231" s="1"/>
      <c r="H231" s="33"/>
    </row>
    <row r="232" spans="1:8" ht="13.5">
      <c r="A232" s="33"/>
      <c r="E232" s="1"/>
      <c r="H232" s="33"/>
    </row>
    <row r="233" spans="1:8" ht="13.5">
      <c r="A233" s="33"/>
      <c r="E233" s="1"/>
      <c r="H233" s="33"/>
    </row>
    <row r="234" spans="1:8" ht="13.5">
      <c r="A234" s="33"/>
      <c r="E234" s="1"/>
      <c r="H234" s="33"/>
    </row>
    <row r="235" spans="1:8" ht="13.5">
      <c r="A235" s="33"/>
      <c r="E235" s="1"/>
      <c r="H235" s="33"/>
    </row>
    <row r="236" spans="1:8" ht="13.5">
      <c r="A236" s="33"/>
      <c r="E236" s="1"/>
      <c r="H236" s="33"/>
    </row>
    <row r="237" spans="1:8" ht="13.5">
      <c r="A237" s="33"/>
      <c r="E237" s="1"/>
      <c r="H237" s="33"/>
    </row>
    <row r="238" spans="1:8" ht="13.5">
      <c r="A238" s="33"/>
      <c r="E238" s="1"/>
      <c r="H238" s="33"/>
    </row>
    <row r="239" spans="1:8" ht="13.5">
      <c r="A239" s="33"/>
      <c r="E239" s="1"/>
      <c r="H239" s="33"/>
    </row>
    <row r="240" spans="1:8" ht="13.5">
      <c r="A240" s="33"/>
      <c r="E240" s="1"/>
      <c r="H240" s="33"/>
    </row>
    <row r="241" spans="1:8" ht="13.5">
      <c r="A241" s="33"/>
      <c r="E241" s="1"/>
      <c r="H241" s="33"/>
    </row>
    <row r="242" spans="1:8" ht="13.5">
      <c r="A242" s="33"/>
      <c r="E242" s="1"/>
      <c r="H242" s="33"/>
    </row>
    <row r="243" spans="1:8" ht="13.5">
      <c r="A243" s="33"/>
      <c r="E243" s="1"/>
      <c r="H243" s="33"/>
    </row>
    <row r="244" spans="5:8" ht="13.5">
      <c r="E244" s="1"/>
      <c r="H244" s="33"/>
    </row>
    <row r="245" ht="13.5">
      <c r="E245" s="1"/>
    </row>
    <row r="246" ht="13.5">
      <c r="E246" s="1"/>
    </row>
    <row r="247" ht="13.5">
      <c r="E247" s="1"/>
    </row>
    <row r="248" ht="13.5">
      <c r="E248" s="1"/>
    </row>
    <row r="249" ht="13.5">
      <c r="E249" s="1"/>
    </row>
    <row r="250" ht="13.5">
      <c r="E250" s="1"/>
    </row>
    <row r="251" ht="13.5">
      <c r="E251" s="1"/>
    </row>
    <row r="252" ht="13.5">
      <c r="E252" s="1"/>
    </row>
    <row r="253" ht="13.5">
      <c r="E253" s="1"/>
    </row>
    <row r="254" ht="13.5">
      <c r="E254" s="1"/>
    </row>
    <row r="255" ht="13.5">
      <c r="E255" s="1"/>
    </row>
    <row r="256" ht="13.5">
      <c r="E256" s="1"/>
    </row>
    <row r="257" ht="13.5">
      <c r="E257" s="1"/>
    </row>
    <row r="258" ht="13.5">
      <c r="E258" s="1"/>
    </row>
    <row r="259" ht="13.5">
      <c r="E259" s="1"/>
    </row>
    <row r="260" ht="13.5">
      <c r="E260" s="1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</sheetData>
  <sheetProtection/>
  <autoFilter ref="A29:G131"/>
  <mergeCells count="27">
    <mergeCell ref="B1:H1"/>
    <mergeCell ref="B3:H3"/>
    <mergeCell ref="B4:H4"/>
    <mergeCell ref="B5:H5"/>
    <mergeCell ref="B6:H6"/>
    <mergeCell ref="B7:H7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I28:I29"/>
    <mergeCell ref="H27:H28"/>
    <mergeCell ref="B22:H22"/>
    <mergeCell ref="B23:H23"/>
    <mergeCell ref="B24:H24"/>
    <mergeCell ref="A27:A28"/>
    <mergeCell ref="B27:B28"/>
    <mergeCell ref="C27:F27"/>
    <mergeCell ref="G27:G2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2"/>
  <sheetViews>
    <sheetView zoomScalePageLayoutView="0" workbookViewId="0" topLeftCell="A27">
      <selection activeCell="A1" sqref="A1:H130"/>
    </sheetView>
  </sheetViews>
  <sheetFormatPr defaultColWidth="9.1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74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3.5">
      <c r="B1" s="371"/>
      <c r="C1" s="371"/>
      <c r="D1" s="371"/>
      <c r="E1" s="371"/>
      <c r="F1" s="371"/>
      <c r="G1" s="371"/>
      <c r="H1" s="398"/>
    </row>
    <row r="2" ht="13.5">
      <c r="E2" s="1"/>
    </row>
    <row r="3" spans="1:41" ht="16.5" customHeight="1">
      <c r="A3" s="19"/>
      <c r="B3" s="370" t="s">
        <v>163</v>
      </c>
      <c r="C3" s="370"/>
      <c r="D3" s="370"/>
      <c r="E3" s="370"/>
      <c r="F3" s="370"/>
      <c r="G3" s="391"/>
      <c r="H3" s="3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70" t="s">
        <v>316</v>
      </c>
      <c r="C4" s="370"/>
      <c r="D4" s="370"/>
      <c r="E4" s="370"/>
      <c r="F4" s="370"/>
      <c r="G4" s="370"/>
      <c r="H4" s="39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.25" customHeight="1">
      <c r="A5" s="19"/>
      <c r="B5" s="370"/>
      <c r="C5" s="370"/>
      <c r="D5" s="370"/>
      <c r="E5" s="370"/>
      <c r="F5" s="370"/>
      <c r="G5" s="370"/>
      <c r="H5" s="37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19"/>
      <c r="B6" s="371" t="s">
        <v>317</v>
      </c>
      <c r="C6" s="371"/>
      <c r="D6" s="371"/>
      <c r="E6" s="371"/>
      <c r="F6" s="371"/>
      <c r="G6" s="371"/>
      <c r="H6" s="39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>
      <c r="A7" s="19"/>
      <c r="B7" s="371" t="s">
        <v>352</v>
      </c>
      <c r="C7" s="371"/>
      <c r="D7" s="371"/>
      <c r="E7" s="371"/>
      <c r="F7" s="371"/>
      <c r="G7" s="371"/>
      <c r="H7" s="3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6.5" customHeight="1">
      <c r="A8" s="19"/>
      <c r="B8" s="371" t="str">
        <f>Прил2!$A$7</f>
        <v> от  21 ноября  2022 года  № 39</v>
      </c>
      <c r="C8" s="371"/>
      <c r="D8" s="371"/>
      <c r="E8" s="371"/>
      <c r="F8" s="371"/>
      <c r="G8" s="371"/>
      <c r="H8" s="37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customHeight="1">
      <c r="A9" s="19"/>
      <c r="B9" s="240"/>
      <c r="C9" s="240"/>
      <c r="D9" s="240"/>
      <c r="E9" s="240"/>
      <c r="F9" s="240"/>
      <c r="G9" s="240"/>
      <c r="H9" s="20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6.5" customHeight="1">
      <c r="A10" s="19"/>
      <c r="B10" s="370"/>
      <c r="C10" s="370"/>
      <c r="D10" s="370"/>
      <c r="E10" s="370"/>
      <c r="F10" s="370"/>
      <c r="G10" s="391"/>
      <c r="H10" s="37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6.5" customHeight="1">
      <c r="A11" s="19"/>
      <c r="B11" s="370"/>
      <c r="C11" s="370"/>
      <c r="D11" s="370"/>
      <c r="E11" s="370"/>
      <c r="F11" s="370"/>
      <c r="G11" s="370"/>
      <c r="H11" s="37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6.5" customHeight="1">
      <c r="A12" s="19"/>
      <c r="B12" s="370"/>
      <c r="C12" s="370"/>
      <c r="D12" s="370"/>
      <c r="E12" s="370"/>
      <c r="F12" s="370"/>
      <c r="G12" s="370"/>
      <c r="H12" s="37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6.5" customHeight="1">
      <c r="A13" s="19"/>
      <c r="B13" s="370"/>
      <c r="C13" s="370"/>
      <c r="D13" s="370"/>
      <c r="E13" s="370"/>
      <c r="F13" s="370"/>
      <c r="G13" s="370"/>
      <c r="H13" s="37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6.5" customHeight="1">
      <c r="A14" s="19"/>
      <c r="B14" s="396"/>
      <c r="C14" s="396"/>
      <c r="D14" s="396"/>
      <c r="E14" s="396"/>
      <c r="F14" s="396"/>
      <c r="G14" s="396"/>
      <c r="H14" s="39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 customHeight="1">
      <c r="A15" s="19"/>
      <c r="B15" s="396"/>
      <c r="C15" s="396"/>
      <c r="D15" s="396"/>
      <c r="E15" s="396"/>
      <c r="F15" s="396"/>
      <c r="G15" s="396"/>
      <c r="H15" s="39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 customHeight="1">
      <c r="A16" s="19"/>
      <c r="B16" s="370"/>
      <c r="C16" s="370"/>
      <c r="D16" s="370"/>
      <c r="E16" s="370"/>
      <c r="F16" s="370"/>
      <c r="G16" s="391"/>
      <c r="H16" s="3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customHeight="1">
      <c r="A17" s="19"/>
      <c r="B17" s="370"/>
      <c r="C17" s="370"/>
      <c r="D17" s="370"/>
      <c r="E17" s="370"/>
      <c r="F17" s="370"/>
      <c r="G17" s="370"/>
      <c r="H17" s="3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customHeight="1">
      <c r="A18" s="19"/>
      <c r="B18" s="370"/>
      <c r="C18" s="370"/>
      <c r="D18" s="370"/>
      <c r="E18" s="370"/>
      <c r="F18" s="370"/>
      <c r="G18" s="370"/>
      <c r="H18" s="3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customHeight="1">
      <c r="A19" s="19"/>
      <c r="B19" s="370"/>
      <c r="C19" s="370"/>
      <c r="D19" s="370"/>
      <c r="E19" s="370"/>
      <c r="F19" s="370"/>
      <c r="G19" s="370"/>
      <c r="H19" s="37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customHeight="1">
      <c r="A20" s="19"/>
      <c r="B20" s="396"/>
      <c r="C20" s="396"/>
      <c r="D20" s="396"/>
      <c r="E20" s="396"/>
      <c r="F20" s="396"/>
      <c r="G20" s="396"/>
      <c r="H20" s="39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customHeight="1">
      <c r="A21" s="19"/>
      <c r="B21" s="305"/>
      <c r="C21" s="305"/>
      <c r="D21" s="305"/>
      <c r="E21" s="305"/>
      <c r="F21" s="305"/>
      <c r="G21" s="305"/>
      <c r="H21" s="30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6.75" customHeight="1">
      <c r="A22" s="19"/>
      <c r="B22" s="396"/>
      <c r="C22" s="396"/>
      <c r="D22" s="396"/>
      <c r="E22" s="396"/>
      <c r="F22" s="396"/>
      <c r="G22" s="396"/>
      <c r="H22" s="39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6.5" customHeight="1" hidden="1">
      <c r="A23" s="19"/>
      <c r="B23" s="396"/>
      <c r="C23" s="396"/>
      <c r="D23" s="396"/>
      <c r="E23" s="396"/>
      <c r="F23" s="396"/>
      <c r="G23" s="396"/>
      <c r="H23" s="39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70.5" customHeight="1">
      <c r="A24" s="19"/>
      <c r="B24" s="397" t="s">
        <v>368</v>
      </c>
      <c r="C24" s="397"/>
      <c r="D24" s="397"/>
      <c r="E24" s="397"/>
      <c r="F24" s="397"/>
      <c r="G24" s="397"/>
      <c r="H24" s="39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6.5" customHeight="1">
      <c r="A25" s="19"/>
      <c r="B25" s="245"/>
      <c r="C25" s="246"/>
      <c r="D25" s="246"/>
      <c r="E25" s="246"/>
      <c r="F25" s="246"/>
      <c r="G25" s="246"/>
      <c r="H25" s="24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" customHeight="1">
      <c r="A26" s="31"/>
      <c r="B26" s="31"/>
      <c r="C26" s="31"/>
      <c r="D26" s="31"/>
      <c r="E26" s="31"/>
      <c r="F26" s="31"/>
      <c r="G26" s="107" t="s">
        <v>164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7.25" customHeight="1">
      <c r="A27" s="399"/>
      <c r="B27" s="401"/>
      <c r="C27" s="403"/>
      <c r="D27" s="403"/>
      <c r="E27" s="403"/>
      <c r="F27" s="404"/>
      <c r="G27" s="408" t="s">
        <v>215</v>
      </c>
      <c r="H27" s="10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8" customFormat="1" ht="40.5" customHeight="1">
      <c r="A28" s="400"/>
      <c r="B28" s="402"/>
      <c r="C28" s="34" t="s">
        <v>180</v>
      </c>
      <c r="D28" s="34" t="s">
        <v>225</v>
      </c>
      <c r="E28" s="30" t="s">
        <v>223</v>
      </c>
      <c r="F28" s="34" t="s">
        <v>68</v>
      </c>
      <c r="G28" s="409"/>
      <c r="H28" s="407"/>
      <c r="I28" s="39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2" customFormat="1" ht="27" customHeight="1">
      <c r="A29" s="35">
        <v>1</v>
      </c>
      <c r="B29" s="35">
        <v>2</v>
      </c>
      <c r="C29" s="288" t="s">
        <v>90</v>
      </c>
      <c r="D29" s="288" t="s">
        <v>75</v>
      </c>
      <c r="E29" s="288" t="s">
        <v>76</v>
      </c>
      <c r="F29" s="288" t="s">
        <v>77</v>
      </c>
      <c r="G29" s="35">
        <v>7</v>
      </c>
      <c r="H29" s="407"/>
      <c r="I29" s="39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4" customFormat="1" ht="12.75">
      <c r="A30" s="38"/>
      <c r="B30" s="32" t="s">
        <v>34</v>
      </c>
      <c r="C30" s="289" t="s">
        <v>308</v>
      </c>
      <c r="D30" s="274"/>
      <c r="E30" s="274"/>
      <c r="F30" s="274"/>
      <c r="G30" s="290">
        <f>G31+G49+G61+G37+G55</f>
        <v>10142.21003</v>
      </c>
      <c r="H30" s="185"/>
      <c r="I30" s="18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22" customFormat="1" ht="24">
      <c r="A31" s="38"/>
      <c r="B31" s="184" t="s">
        <v>113</v>
      </c>
      <c r="C31" s="289" t="s">
        <v>308</v>
      </c>
      <c r="D31" s="289" t="s">
        <v>226</v>
      </c>
      <c r="E31" s="289"/>
      <c r="F31" s="289"/>
      <c r="G31" s="290">
        <f>G32</f>
        <v>2100</v>
      </c>
      <c r="H31" s="291"/>
      <c r="I31" s="291"/>
      <c r="J31" s="25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4.25" customHeight="1">
      <c r="A32" s="38"/>
      <c r="B32" s="72" t="s">
        <v>109</v>
      </c>
      <c r="C32" s="288" t="s">
        <v>308</v>
      </c>
      <c r="D32" s="288" t="s">
        <v>226</v>
      </c>
      <c r="E32" s="288" t="s">
        <v>211</v>
      </c>
      <c r="F32" s="288"/>
      <c r="G32" s="292">
        <f>G35</f>
        <v>2100</v>
      </c>
      <c r="H32" s="291"/>
      <c r="I32" s="29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15" customHeight="1">
      <c r="A33" s="38"/>
      <c r="B33" s="72" t="s">
        <v>109</v>
      </c>
      <c r="C33" s="288" t="s">
        <v>308</v>
      </c>
      <c r="D33" s="288" t="s">
        <v>226</v>
      </c>
      <c r="E33" s="288" t="s">
        <v>211</v>
      </c>
      <c r="F33" s="288"/>
      <c r="G33" s="292">
        <f>G34</f>
        <v>2100</v>
      </c>
      <c r="H33" s="291"/>
      <c r="I33" s="29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4.25" customHeight="1">
      <c r="A34" s="38"/>
      <c r="B34" s="72" t="s">
        <v>109</v>
      </c>
      <c r="C34" s="288" t="s">
        <v>308</v>
      </c>
      <c r="D34" s="288" t="s">
        <v>226</v>
      </c>
      <c r="E34" s="288" t="s">
        <v>211</v>
      </c>
      <c r="F34" s="288"/>
      <c r="G34" s="292">
        <f>G35</f>
        <v>2100</v>
      </c>
      <c r="H34" s="291"/>
      <c r="I34" s="29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6" customFormat="1" ht="24">
      <c r="A35" s="38"/>
      <c r="B35" s="72" t="s">
        <v>318</v>
      </c>
      <c r="C35" s="288" t="s">
        <v>308</v>
      </c>
      <c r="D35" s="288" t="s">
        <v>226</v>
      </c>
      <c r="E35" s="288" t="s">
        <v>209</v>
      </c>
      <c r="F35" s="288"/>
      <c r="G35" s="292">
        <f>G36</f>
        <v>2100</v>
      </c>
      <c r="H35" s="291"/>
      <c r="I35" s="29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2" customFormat="1" ht="35.25" customHeight="1">
      <c r="A36" s="38"/>
      <c r="B36" s="72" t="s">
        <v>58</v>
      </c>
      <c r="C36" s="288" t="s">
        <v>308</v>
      </c>
      <c r="D36" s="288" t="s">
        <v>226</v>
      </c>
      <c r="E36" s="288" t="s">
        <v>209</v>
      </c>
      <c r="F36" s="288" t="s">
        <v>1</v>
      </c>
      <c r="G36" s="292">
        <f>Прил3!G36</f>
        <v>2100</v>
      </c>
      <c r="H36" s="293"/>
      <c r="I36" s="29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52.5" customHeight="1">
      <c r="A37" s="38"/>
      <c r="B37" s="184" t="s">
        <v>59</v>
      </c>
      <c r="C37" s="288" t="s">
        <v>308</v>
      </c>
      <c r="D37" s="289" t="s">
        <v>227</v>
      </c>
      <c r="E37" s="288"/>
      <c r="F37" s="288"/>
      <c r="G37" s="290">
        <f>G38</f>
        <v>6426.74136</v>
      </c>
      <c r="H37" s="251"/>
      <c r="I37" s="29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18" customHeight="1">
      <c r="A38" s="38"/>
      <c r="B38" s="72" t="s">
        <v>109</v>
      </c>
      <c r="C38" s="288" t="s">
        <v>308</v>
      </c>
      <c r="D38" s="288" t="s">
        <v>227</v>
      </c>
      <c r="E38" s="288" t="s">
        <v>211</v>
      </c>
      <c r="F38" s="288"/>
      <c r="G38" s="292">
        <f>G39</f>
        <v>6426.74136</v>
      </c>
      <c r="H38" s="291"/>
      <c r="I38" s="29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15.75" customHeight="1">
      <c r="A39" s="38"/>
      <c r="B39" s="72" t="s">
        <v>109</v>
      </c>
      <c r="C39" s="288" t="s">
        <v>308</v>
      </c>
      <c r="D39" s="288" t="s">
        <v>227</v>
      </c>
      <c r="E39" s="288" t="s">
        <v>211</v>
      </c>
      <c r="F39" s="288"/>
      <c r="G39" s="292">
        <f>G40</f>
        <v>6426.74136</v>
      </c>
      <c r="H39" s="291"/>
      <c r="I39" s="29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17.25" customHeight="1">
      <c r="A40" s="38"/>
      <c r="B40" s="72" t="s">
        <v>109</v>
      </c>
      <c r="C40" s="288" t="s">
        <v>308</v>
      </c>
      <c r="D40" s="288" t="s">
        <v>227</v>
      </c>
      <c r="E40" s="288" t="s">
        <v>211</v>
      </c>
      <c r="F40" s="288"/>
      <c r="G40" s="292">
        <f>G41</f>
        <v>6426.74136</v>
      </c>
      <c r="H40" s="291"/>
      <c r="I40" s="29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52.5" customHeight="1">
      <c r="A41" s="38"/>
      <c r="B41" s="72" t="s">
        <v>319</v>
      </c>
      <c r="C41" s="288" t="s">
        <v>308</v>
      </c>
      <c r="D41" s="288" t="s">
        <v>227</v>
      </c>
      <c r="E41" s="288" t="s">
        <v>210</v>
      </c>
      <c r="F41" s="288"/>
      <c r="G41" s="292">
        <f>G42+G43+G44+G46+G48</f>
        <v>6426.74136</v>
      </c>
      <c r="H41" s="291"/>
      <c r="I41" s="29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54" customHeight="1">
      <c r="A42" s="38"/>
      <c r="B42" s="72" t="s">
        <v>58</v>
      </c>
      <c r="C42" s="288" t="s">
        <v>308</v>
      </c>
      <c r="D42" s="288" t="s">
        <v>227</v>
      </c>
      <c r="E42" s="288" t="s">
        <v>210</v>
      </c>
      <c r="F42" s="288" t="s">
        <v>1</v>
      </c>
      <c r="G42" s="41">
        <f>Прил3!G42</f>
        <v>1600</v>
      </c>
      <c r="H42" s="293"/>
      <c r="I42" s="29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24">
      <c r="A43" s="38"/>
      <c r="B43" s="273" t="s">
        <v>50</v>
      </c>
      <c r="C43" s="288" t="s">
        <v>308</v>
      </c>
      <c r="D43" s="288" t="s">
        <v>227</v>
      </c>
      <c r="E43" s="288" t="s">
        <v>210</v>
      </c>
      <c r="F43" s="288" t="s">
        <v>2</v>
      </c>
      <c r="G43" s="41">
        <f>Прил3!G43</f>
        <v>2380</v>
      </c>
      <c r="H43" s="251"/>
      <c r="I43" s="1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24">
      <c r="A44" s="311"/>
      <c r="B44" s="273" t="s">
        <v>50</v>
      </c>
      <c r="C44" s="288" t="s">
        <v>308</v>
      </c>
      <c r="D44" s="288" t="s">
        <v>227</v>
      </c>
      <c r="E44" s="288" t="s">
        <v>210</v>
      </c>
      <c r="F44" s="288" t="s">
        <v>4</v>
      </c>
      <c r="G44" s="41">
        <f>Прил3!G44</f>
        <v>150</v>
      </c>
      <c r="H44" s="251"/>
      <c r="I44" s="18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48">
      <c r="A45" s="311"/>
      <c r="B45" s="72" t="s">
        <v>319</v>
      </c>
      <c r="C45" s="288" t="s">
        <v>308</v>
      </c>
      <c r="D45" s="288" t="s">
        <v>227</v>
      </c>
      <c r="E45" s="288" t="s">
        <v>267</v>
      </c>
      <c r="F45" s="288"/>
      <c r="G45" s="41">
        <f>G46</f>
        <v>1422.522</v>
      </c>
      <c r="H45" s="251"/>
      <c r="I45" s="18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48">
      <c r="A46" s="311"/>
      <c r="B46" s="72" t="s">
        <v>58</v>
      </c>
      <c r="C46" s="288" t="s">
        <v>308</v>
      </c>
      <c r="D46" s="288" t="s">
        <v>227</v>
      </c>
      <c r="E46" s="288" t="s">
        <v>267</v>
      </c>
      <c r="F46" s="288" t="s">
        <v>1</v>
      </c>
      <c r="G46" s="312">
        <f>Прил3!G46</f>
        <v>1422.522</v>
      </c>
      <c r="H46" s="251"/>
      <c r="I46" s="18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48">
      <c r="A47" s="311"/>
      <c r="B47" s="72" t="s">
        <v>58</v>
      </c>
      <c r="C47" s="288" t="s">
        <v>308</v>
      </c>
      <c r="D47" s="288" t="s">
        <v>227</v>
      </c>
      <c r="E47" s="288" t="s">
        <v>268</v>
      </c>
      <c r="F47" s="288"/>
      <c r="G47" s="41">
        <f>G48</f>
        <v>874.21936</v>
      </c>
      <c r="H47" s="251"/>
      <c r="I47" s="18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48">
      <c r="A48" s="311"/>
      <c r="B48" s="72" t="s">
        <v>58</v>
      </c>
      <c r="C48" s="288" t="s">
        <v>308</v>
      </c>
      <c r="D48" s="288" t="s">
        <v>227</v>
      </c>
      <c r="E48" s="288" t="s">
        <v>268</v>
      </c>
      <c r="F48" s="288" t="s">
        <v>1</v>
      </c>
      <c r="G48" s="41">
        <f>Прил3!G48</f>
        <v>874.21936</v>
      </c>
      <c r="H48" s="251"/>
      <c r="I48" s="18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33">
      <c r="A49" s="188"/>
      <c r="B49" s="275" t="s">
        <v>24</v>
      </c>
      <c r="C49" s="276" t="s">
        <v>308</v>
      </c>
      <c r="D49" s="276" t="s">
        <v>228</v>
      </c>
      <c r="E49" s="276"/>
      <c r="F49" s="277"/>
      <c r="G49" s="278">
        <f>G54</f>
        <v>893.16867</v>
      </c>
      <c r="H49" s="251"/>
      <c r="I49" s="1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2" ht="17.25" customHeight="1">
      <c r="A50" s="188"/>
      <c r="B50" s="189" t="s">
        <v>109</v>
      </c>
      <c r="C50" s="279" t="s">
        <v>308</v>
      </c>
      <c r="D50" s="279" t="s">
        <v>228</v>
      </c>
      <c r="E50" s="279" t="s">
        <v>211</v>
      </c>
      <c r="F50" s="280"/>
      <c r="G50" s="41">
        <f>G51</f>
        <v>893.16867</v>
      </c>
      <c r="H50" s="195"/>
      <c r="I50" s="19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6.5" customHeight="1">
      <c r="A51" s="188"/>
      <c r="B51" s="189" t="s">
        <v>109</v>
      </c>
      <c r="C51" s="279" t="s">
        <v>308</v>
      </c>
      <c r="D51" s="279" t="s">
        <v>228</v>
      </c>
      <c r="E51" s="279" t="s">
        <v>211</v>
      </c>
      <c r="F51" s="280"/>
      <c r="G51" s="41">
        <f>G53</f>
        <v>893.16867</v>
      </c>
      <c r="H51" s="196"/>
      <c r="I51" s="19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8" customHeight="1">
      <c r="A52" s="188"/>
      <c r="B52" s="189" t="s">
        <v>109</v>
      </c>
      <c r="C52" s="279" t="s">
        <v>308</v>
      </c>
      <c r="D52" s="279" t="s">
        <v>228</v>
      </c>
      <c r="E52" s="279" t="s">
        <v>211</v>
      </c>
      <c r="F52" s="280"/>
      <c r="G52" s="41">
        <f>G53</f>
        <v>893.16867</v>
      </c>
      <c r="H52" s="196"/>
      <c r="I52" s="19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51">
      <c r="A53" s="188"/>
      <c r="B53" s="189" t="s">
        <v>204</v>
      </c>
      <c r="C53" s="279" t="s">
        <v>308</v>
      </c>
      <c r="D53" s="279" t="s">
        <v>228</v>
      </c>
      <c r="E53" s="279" t="s">
        <v>214</v>
      </c>
      <c r="F53" s="280"/>
      <c r="G53" s="41">
        <f>G54</f>
        <v>893.16867</v>
      </c>
      <c r="H53" s="196"/>
      <c r="I53" s="19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3.5">
      <c r="A54" s="188"/>
      <c r="B54" s="189" t="s">
        <v>105</v>
      </c>
      <c r="C54" s="281" t="s">
        <v>308</v>
      </c>
      <c r="D54" s="281" t="s">
        <v>228</v>
      </c>
      <c r="E54" s="279" t="s">
        <v>214</v>
      </c>
      <c r="F54" s="282" t="s">
        <v>78</v>
      </c>
      <c r="G54" s="41">
        <f>Прил3!G54</f>
        <v>893.16867</v>
      </c>
      <c r="H54" s="196"/>
      <c r="I54" s="19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4.25" customHeight="1">
      <c r="A55" s="235"/>
      <c r="B55" s="283" t="s">
        <v>187</v>
      </c>
      <c r="C55" s="284" t="s">
        <v>308</v>
      </c>
      <c r="D55" s="284" t="s">
        <v>229</v>
      </c>
      <c r="E55" s="239"/>
      <c r="F55" s="239"/>
      <c r="G55" s="298">
        <f>G56</f>
        <v>50</v>
      </c>
      <c r="H55" s="197"/>
      <c r="I55" s="19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3.5">
      <c r="A56" s="235"/>
      <c r="B56" s="189" t="s">
        <v>109</v>
      </c>
      <c r="C56" s="285" t="s">
        <v>308</v>
      </c>
      <c r="D56" s="285" t="s">
        <v>229</v>
      </c>
      <c r="E56" s="279" t="s">
        <v>211</v>
      </c>
      <c r="F56" s="286"/>
      <c r="G56" s="41">
        <f>G57</f>
        <v>50</v>
      </c>
      <c r="H56" s="197"/>
      <c r="I56" s="19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4.25" customHeight="1">
      <c r="A57" s="235"/>
      <c r="B57" s="189" t="s">
        <v>109</v>
      </c>
      <c r="C57" s="285" t="s">
        <v>308</v>
      </c>
      <c r="D57" s="285" t="s">
        <v>229</v>
      </c>
      <c r="E57" s="279" t="s">
        <v>211</v>
      </c>
      <c r="F57" s="286"/>
      <c r="G57" s="41">
        <f>G58</f>
        <v>50</v>
      </c>
      <c r="H57" s="197"/>
      <c r="I57" s="19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6.5" customHeight="1">
      <c r="A58" s="235"/>
      <c r="B58" s="189" t="s">
        <v>109</v>
      </c>
      <c r="C58" s="285" t="s">
        <v>308</v>
      </c>
      <c r="D58" s="285" t="s">
        <v>229</v>
      </c>
      <c r="E58" s="279" t="s">
        <v>211</v>
      </c>
      <c r="F58" s="286"/>
      <c r="G58" s="41">
        <f>G59</f>
        <v>50</v>
      </c>
      <c r="H58" s="197"/>
      <c r="I58" s="19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4.75" customHeight="1">
      <c r="A59" s="235"/>
      <c r="B59" s="189" t="s">
        <v>320</v>
      </c>
      <c r="C59" s="285" t="s">
        <v>308</v>
      </c>
      <c r="D59" s="285" t="s">
        <v>229</v>
      </c>
      <c r="E59" s="279" t="s">
        <v>282</v>
      </c>
      <c r="F59" s="286"/>
      <c r="G59" s="41">
        <f>G60</f>
        <v>50</v>
      </c>
      <c r="H59" s="197"/>
      <c r="I59" s="19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3.5">
      <c r="A60" s="235"/>
      <c r="B60" s="287" t="s">
        <v>3</v>
      </c>
      <c r="C60" s="286" t="s">
        <v>308</v>
      </c>
      <c r="D60" s="286" t="s">
        <v>229</v>
      </c>
      <c r="E60" s="279" t="s">
        <v>282</v>
      </c>
      <c r="F60" s="286" t="s">
        <v>4</v>
      </c>
      <c r="G60" s="41">
        <f>Прил3!G60</f>
        <v>50</v>
      </c>
      <c r="H60" s="197"/>
      <c r="I60" s="19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3.5">
      <c r="A61" s="38"/>
      <c r="B61" s="32" t="s">
        <v>12</v>
      </c>
      <c r="C61" s="42" t="s">
        <v>308</v>
      </c>
      <c r="D61" s="42" t="s">
        <v>230</v>
      </c>
      <c r="E61" s="42"/>
      <c r="F61" s="289"/>
      <c r="G61" s="290">
        <f>G62</f>
        <v>672.3</v>
      </c>
      <c r="H61" s="247"/>
      <c r="I61" s="19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1" s="26" customFormat="1" ht="12">
      <c r="A62" s="40"/>
      <c r="B62" s="39" t="s">
        <v>109</v>
      </c>
      <c r="C62" s="43" t="s">
        <v>308</v>
      </c>
      <c r="D62" s="43" t="s">
        <v>230</v>
      </c>
      <c r="E62" s="43" t="s">
        <v>211</v>
      </c>
      <c r="F62" s="43"/>
      <c r="G62" s="292">
        <f>G63</f>
        <v>672.3</v>
      </c>
      <c r="H62" s="291"/>
      <c r="I62" s="29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26" customFormat="1" ht="12">
      <c r="A63" s="40"/>
      <c r="B63" s="39" t="s">
        <v>109</v>
      </c>
      <c r="C63" s="43" t="s">
        <v>308</v>
      </c>
      <c r="D63" s="43" t="s">
        <v>230</v>
      </c>
      <c r="E63" s="43" t="s">
        <v>211</v>
      </c>
      <c r="F63" s="43"/>
      <c r="G63" s="292">
        <f>G64</f>
        <v>672.3</v>
      </c>
      <c r="H63" s="291"/>
      <c r="I63" s="29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26" customFormat="1" ht="12">
      <c r="A64" s="40"/>
      <c r="B64" s="39" t="s">
        <v>109</v>
      </c>
      <c r="C64" s="43" t="s">
        <v>308</v>
      </c>
      <c r="D64" s="43" t="s">
        <v>230</v>
      </c>
      <c r="E64" s="43" t="s">
        <v>211</v>
      </c>
      <c r="F64" s="43"/>
      <c r="G64" s="292">
        <f>G65+G69</f>
        <v>672.3</v>
      </c>
      <c r="H64" s="291"/>
      <c r="I64" s="29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22" customFormat="1" ht="51">
      <c r="A65" s="36"/>
      <c r="B65" s="189" t="s">
        <v>205</v>
      </c>
      <c r="C65" s="288" t="s">
        <v>308</v>
      </c>
      <c r="D65" s="288" t="s">
        <v>230</v>
      </c>
      <c r="E65" s="288" t="s">
        <v>212</v>
      </c>
      <c r="F65" s="288"/>
      <c r="G65" s="292">
        <f>G66</f>
        <v>22.3</v>
      </c>
      <c r="H65" s="293"/>
      <c r="I65" s="29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24" customFormat="1" ht="24.75" customHeight="1">
      <c r="A66" s="36"/>
      <c r="B66" s="190" t="s">
        <v>50</v>
      </c>
      <c r="C66" s="288" t="s">
        <v>308</v>
      </c>
      <c r="D66" s="288" t="s">
        <v>230</v>
      </c>
      <c r="E66" s="288" t="s">
        <v>212</v>
      </c>
      <c r="F66" s="288" t="s">
        <v>2</v>
      </c>
      <c r="G66" s="292">
        <v>22.3</v>
      </c>
      <c r="H66" s="291"/>
      <c r="I66" s="29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4.25" customHeight="1">
      <c r="A67" s="36"/>
      <c r="B67" s="191" t="s">
        <v>107</v>
      </c>
      <c r="C67" s="288"/>
      <c r="D67" s="288"/>
      <c r="E67" s="288"/>
      <c r="F67" s="288"/>
      <c r="G67" s="292">
        <f>G66</f>
        <v>22.3</v>
      </c>
      <c r="H67" s="291"/>
      <c r="I67" s="29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38.25" customHeight="1">
      <c r="A68" s="36"/>
      <c r="B68" s="323" t="s">
        <v>354</v>
      </c>
      <c r="C68" s="288" t="s">
        <v>308</v>
      </c>
      <c r="D68" s="288" t="s">
        <v>230</v>
      </c>
      <c r="E68" s="288" t="s">
        <v>355</v>
      </c>
      <c r="F68" s="288"/>
      <c r="G68" s="292">
        <f>G69</f>
        <v>650</v>
      </c>
      <c r="H68" s="291"/>
      <c r="I68" s="29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31.5" customHeight="1">
      <c r="A69" s="36"/>
      <c r="B69" s="324" t="s">
        <v>50</v>
      </c>
      <c r="C69" s="288" t="s">
        <v>308</v>
      </c>
      <c r="D69" s="288" t="s">
        <v>230</v>
      </c>
      <c r="E69" s="288" t="s">
        <v>355</v>
      </c>
      <c r="F69" s="288" t="s">
        <v>2</v>
      </c>
      <c r="G69" s="292">
        <f>Прил3!G68</f>
        <v>650</v>
      </c>
      <c r="H69" s="291"/>
      <c r="I69" s="29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12.75">
      <c r="A70" s="36"/>
      <c r="B70" s="184" t="s">
        <v>21</v>
      </c>
      <c r="C70" s="289" t="s">
        <v>308</v>
      </c>
      <c r="D70" s="289" t="s">
        <v>231</v>
      </c>
      <c r="E70" s="289"/>
      <c r="F70" s="289"/>
      <c r="G70" s="290">
        <f>G71</f>
        <v>291.3</v>
      </c>
      <c r="H70" s="293"/>
      <c r="I70" s="29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6"/>
      <c r="B71" s="184" t="s">
        <v>22</v>
      </c>
      <c r="C71" s="289" t="s">
        <v>308</v>
      </c>
      <c r="D71" s="289" t="s">
        <v>231</v>
      </c>
      <c r="E71" s="289"/>
      <c r="F71" s="289"/>
      <c r="G71" s="290">
        <f>G72</f>
        <v>291.3</v>
      </c>
      <c r="H71" s="291"/>
      <c r="I71" s="29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6"/>
      <c r="B72" s="295" t="s">
        <v>109</v>
      </c>
      <c r="C72" s="288" t="s">
        <v>308</v>
      </c>
      <c r="D72" s="288" t="s">
        <v>231</v>
      </c>
      <c r="E72" s="43" t="s">
        <v>211</v>
      </c>
      <c r="F72" s="288"/>
      <c r="G72" s="292">
        <f>G73</f>
        <v>291.3</v>
      </c>
      <c r="H72" s="293"/>
      <c r="I72" s="29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2.75">
      <c r="A73" s="36"/>
      <c r="B73" s="295" t="s">
        <v>109</v>
      </c>
      <c r="C73" s="288" t="s">
        <v>308</v>
      </c>
      <c r="D73" s="288" t="s">
        <v>231</v>
      </c>
      <c r="E73" s="43" t="s">
        <v>211</v>
      </c>
      <c r="F73" s="288"/>
      <c r="G73" s="292">
        <f>G74</f>
        <v>291.3</v>
      </c>
      <c r="H73" s="293"/>
      <c r="I73" s="29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12.75">
      <c r="A74" s="36"/>
      <c r="B74" s="295" t="s">
        <v>109</v>
      </c>
      <c r="C74" s="288" t="s">
        <v>308</v>
      </c>
      <c r="D74" s="288" t="s">
        <v>231</v>
      </c>
      <c r="E74" s="43" t="s">
        <v>211</v>
      </c>
      <c r="F74" s="288"/>
      <c r="G74" s="292">
        <f>G75</f>
        <v>291.3</v>
      </c>
      <c r="H74" s="293"/>
      <c r="I74" s="29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27" customHeight="1">
      <c r="A75" s="36"/>
      <c r="B75" s="236" t="s">
        <v>191</v>
      </c>
      <c r="C75" s="288" t="s">
        <v>308</v>
      </c>
      <c r="D75" s="288" t="s">
        <v>231</v>
      </c>
      <c r="E75" s="43" t="s">
        <v>213</v>
      </c>
      <c r="F75" s="288"/>
      <c r="G75" s="292">
        <f>G76+G77</f>
        <v>291.3</v>
      </c>
      <c r="H75" s="293"/>
      <c r="I75" s="29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50.25" customHeight="1">
      <c r="A76" s="36"/>
      <c r="B76" s="72" t="s">
        <v>58</v>
      </c>
      <c r="C76" s="288" t="s">
        <v>308</v>
      </c>
      <c r="D76" s="288" t="s">
        <v>231</v>
      </c>
      <c r="E76" s="43" t="s">
        <v>213</v>
      </c>
      <c r="F76" s="288" t="s">
        <v>1</v>
      </c>
      <c r="G76" s="292">
        <f>Прил3!G75</f>
        <v>212.3</v>
      </c>
      <c r="H76" s="293"/>
      <c r="I76" s="29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32.25" customHeight="1">
      <c r="A77" s="36"/>
      <c r="B77" s="72" t="s">
        <v>28</v>
      </c>
      <c r="C77" s="288" t="s">
        <v>308</v>
      </c>
      <c r="D77" s="288" t="s">
        <v>231</v>
      </c>
      <c r="E77" s="43" t="s">
        <v>213</v>
      </c>
      <c r="F77" s="288" t="s">
        <v>2</v>
      </c>
      <c r="G77" s="292">
        <f>Прил3!G76</f>
        <v>79</v>
      </c>
      <c r="H77" s="293"/>
      <c r="I77" s="29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17.25" customHeight="1">
      <c r="A78" s="36"/>
      <c r="B78" s="191" t="s">
        <v>106</v>
      </c>
      <c r="C78" s="288"/>
      <c r="D78" s="288"/>
      <c r="E78" s="328"/>
      <c r="F78" s="288"/>
      <c r="G78" s="292">
        <f>G75</f>
        <v>291.3</v>
      </c>
      <c r="H78" s="293"/>
      <c r="I78" s="29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42" customHeight="1">
      <c r="A79" s="36"/>
      <c r="B79" s="325" t="s">
        <v>356</v>
      </c>
      <c r="C79" s="289" t="s">
        <v>308</v>
      </c>
      <c r="D79" s="289" t="s">
        <v>357</v>
      </c>
      <c r="E79" s="326"/>
      <c r="F79" s="289"/>
      <c r="G79" s="290">
        <f>G80</f>
        <v>200</v>
      </c>
      <c r="H79" s="293"/>
      <c r="I79" s="29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14.25" customHeight="1">
      <c r="A80" s="36"/>
      <c r="B80" s="327" t="s">
        <v>358</v>
      </c>
      <c r="C80" s="288" t="s">
        <v>308</v>
      </c>
      <c r="D80" s="288" t="s">
        <v>357</v>
      </c>
      <c r="E80" s="328" t="s">
        <v>359</v>
      </c>
      <c r="F80" s="288"/>
      <c r="G80" s="292">
        <f>G81</f>
        <v>200</v>
      </c>
      <c r="H80" s="293"/>
      <c r="I80" s="29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25.5" customHeight="1">
      <c r="A81" s="36"/>
      <c r="B81" s="327" t="s">
        <v>28</v>
      </c>
      <c r="C81" s="288" t="s">
        <v>308</v>
      </c>
      <c r="D81" s="288" t="s">
        <v>357</v>
      </c>
      <c r="E81" s="328" t="s">
        <v>359</v>
      </c>
      <c r="F81" s="288" t="s">
        <v>2</v>
      </c>
      <c r="G81" s="292">
        <f>Прил3!G79</f>
        <v>200</v>
      </c>
      <c r="H81" s="293"/>
      <c r="I81" s="29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18" customHeight="1">
      <c r="A82" s="36"/>
      <c r="B82" s="322" t="s">
        <v>190</v>
      </c>
      <c r="C82" s="289" t="s">
        <v>308</v>
      </c>
      <c r="D82" s="289" t="s">
        <v>79</v>
      </c>
      <c r="E82" s="42"/>
      <c r="F82" s="289"/>
      <c r="G82" s="290">
        <f>G83</f>
        <v>252.15</v>
      </c>
      <c r="H82" s="293"/>
      <c r="I82" s="29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18.75" customHeight="1">
      <c r="A83" s="36"/>
      <c r="B83" s="184" t="s">
        <v>188</v>
      </c>
      <c r="C83" s="289" t="s">
        <v>308</v>
      </c>
      <c r="D83" s="289" t="s">
        <v>185</v>
      </c>
      <c r="E83" s="42"/>
      <c r="F83" s="289"/>
      <c r="G83" s="290">
        <f>G84</f>
        <v>252.15</v>
      </c>
      <c r="H83" s="293"/>
      <c r="I83" s="29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15.75" customHeight="1">
      <c r="A84" s="36"/>
      <c r="B84" s="319" t="s">
        <v>109</v>
      </c>
      <c r="C84" s="288" t="s">
        <v>308</v>
      </c>
      <c r="D84" s="288" t="s">
        <v>185</v>
      </c>
      <c r="E84" s="43" t="s">
        <v>211</v>
      </c>
      <c r="F84" s="288"/>
      <c r="G84" s="292">
        <f>G85</f>
        <v>252.15</v>
      </c>
      <c r="H84" s="293"/>
      <c r="I84" s="29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18.75" customHeight="1">
      <c r="A85" s="36"/>
      <c r="B85" s="72" t="s">
        <v>109</v>
      </c>
      <c r="C85" s="288" t="s">
        <v>308</v>
      </c>
      <c r="D85" s="288" t="s">
        <v>185</v>
      </c>
      <c r="E85" s="43" t="s">
        <v>211</v>
      </c>
      <c r="F85" s="288"/>
      <c r="G85" s="292">
        <f>G86</f>
        <v>252.15</v>
      </c>
      <c r="H85" s="293"/>
      <c r="I85" s="29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8" customHeight="1">
      <c r="A86" s="36"/>
      <c r="B86" s="72" t="s">
        <v>109</v>
      </c>
      <c r="C86" s="288" t="s">
        <v>308</v>
      </c>
      <c r="D86" s="288" t="s">
        <v>185</v>
      </c>
      <c r="E86" s="43" t="s">
        <v>211</v>
      </c>
      <c r="F86" s="288"/>
      <c r="G86" s="292">
        <f>G87</f>
        <v>252.15</v>
      </c>
      <c r="H86" s="293"/>
      <c r="I86" s="29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18" customHeight="1">
      <c r="A87" s="36"/>
      <c r="B87" s="319" t="s">
        <v>290</v>
      </c>
      <c r="C87" s="288" t="s">
        <v>308</v>
      </c>
      <c r="D87" s="288" t="s">
        <v>185</v>
      </c>
      <c r="E87" s="43" t="s">
        <v>291</v>
      </c>
      <c r="F87" s="288" t="s">
        <v>2</v>
      </c>
      <c r="G87" s="292">
        <f>Прил3!G85</f>
        <v>252.15</v>
      </c>
      <c r="H87" s="293"/>
      <c r="I87" s="29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4.25">
      <c r="A88" s="320"/>
      <c r="B88" s="322" t="s">
        <v>103</v>
      </c>
      <c r="C88" s="289" t="s">
        <v>308</v>
      </c>
      <c r="D88" s="289" t="s">
        <v>84</v>
      </c>
      <c r="E88" s="289"/>
      <c r="F88" s="289"/>
      <c r="G88" s="290">
        <f>G89+G97+G108</f>
        <v>6693.21238</v>
      </c>
      <c r="H88" s="293"/>
      <c r="I88" s="29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321" t="s">
        <v>192</v>
      </c>
      <c r="C89" s="289" t="s">
        <v>308</v>
      </c>
      <c r="D89" s="289" t="s">
        <v>232</v>
      </c>
      <c r="E89" s="289"/>
      <c r="F89" s="289"/>
      <c r="G89" s="290">
        <f>G90</f>
        <v>2725</v>
      </c>
      <c r="H89" s="293"/>
      <c r="I89" s="29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72" t="s">
        <v>109</v>
      </c>
      <c r="C90" s="288" t="s">
        <v>308</v>
      </c>
      <c r="D90" s="288" t="s">
        <v>232</v>
      </c>
      <c r="E90" s="288" t="s">
        <v>211</v>
      </c>
      <c r="F90" s="288"/>
      <c r="G90" s="292">
        <f>G91</f>
        <v>2725</v>
      </c>
      <c r="H90" s="293"/>
      <c r="I90" s="29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72" t="s">
        <v>109</v>
      </c>
      <c r="C91" s="288" t="s">
        <v>308</v>
      </c>
      <c r="D91" s="288" t="s">
        <v>232</v>
      </c>
      <c r="E91" s="288" t="s">
        <v>211</v>
      </c>
      <c r="F91" s="288"/>
      <c r="G91" s="292">
        <f>G92</f>
        <v>2725</v>
      </c>
      <c r="H91" s="293"/>
      <c r="I91" s="29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12.75">
      <c r="A92" s="36"/>
      <c r="B92" s="72" t="s">
        <v>109</v>
      </c>
      <c r="C92" s="288" t="s">
        <v>308</v>
      </c>
      <c r="D92" s="288" t="s">
        <v>232</v>
      </c>
      <c r="E92" s="288" t="s">
        <v>211</v>
      </c>
      <c r="F92" s="288"/>
      <c r="G92" s="292">
        <f>G93+G96</f>
        <v>2725</v>
      </c>
      <c r="H92" s="293"/>
      <c r="I92" s="29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6"/>
      <c r="B93" s="72" t="s">
        <v>286</v>
      </c>
      <c r="C93" s="288" t="s">
        <v>308</v>
      </c>
      <c r="D93" s="288" t="s">
        <v>232</v>
      </c>
      <c r="E93" s="288" t="s">
        <v>287</v>
      </c>
      <c r="F93" s="288"/>
      <c r="G93" s="292">
        <f>G94</f>
        <v>225</v>
      </c>
      <c r="H93" s="293"/>
      <c r="I93" s="29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24">
      <c r="A94" s="36"/>
      <c r="B94" s="72" t="s">
        <v>50</v>
      </c>
      <c r="C94" s="288" t="s">
        <v>308</v>
      </c>
      <c r="D94" s="288" t="s">
        <v>232</v>
      </c>
      <c r="E94" s="288" t="s">
        <v>287</v>
      </c>
      <c r="F94" s="288" t="s">
        <v>2</v>
      </c>
      <c r="G94" s="292">
        <f>Прил3!G92</f>
        <v>225</v>
      </c>
      <c r="H94" s="293"/>
      <c r="I94" s="29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12.75">
      <c r="A95" s="36"/>
      <c r="B95" s="327" t="s">
        <v>361</v>
      </c>
      <c r="C95" s="288" t="s">
        <v>308</v>
      </c>
      <c r="D95" s="288" t="s">
        <v>232</v>
      </c>
      <c r="E95" s="288" t="s">
        <v>360</v>
      </c>
      <c r="F95" s="288"/>
      <c r="G95" s="292">
        <f>G96</f>
        <v>2500</v>
      </c>
      <c r="H95" s="293"/>
      <c r="I95" s="29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24">
      <c r="A96" s="36"/>
      <c r="B96" s="327" t="s">
        <v>50</v>
      </c>
      <c r="C96" s="288" t="s">
        <v>308</v>
      </c>
      <c r="D96" s="288" t="s">
        <v>232</v>
      </c>
      <c r="E96" s="288" t="s">
        <v>360</v>
      </c>
      <c r="F96" s="288" t="s">
        <v>2</v>
      </c>
      <c r="G96" s="292">
        <f>Прил3!G94</f>
        <v>2500</v>
      </c>
      <c r="H96" s="293"/>
      <c r="I96" s="29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184" t="s">
        <v>152</v>
      </c>
      <c r="C97" s="289" t="s">
        <v>308</v>
      </c>
      <c r="D97" s="289" t="s">
        <v>233</v>
      </c>
      <c r="E97" s="289"/>
      <c r="F97" s="289"/>
      <c r="G97" s="290">
        <f>G98</f>
        <v>824.26422</v>
      </c>
      <c r="H97" s="293"/>
      <c r="I97" s="29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72" t="s">
        <v>109</v>
      </c>
      <c r="C98" s="288" t="s">
        <v>308</v>
      </c>
      <c r="D98" s="288" t="s">
        <v>233</v>
      </c>
      <c r="E98" s="288" t="s">
        <v>211</v>
      </c>
      <c r="F98" s="288"/>
      <c r="G98" s="292">
        <f>G99</f>
        <v>824.26422</v>
      </c>
      <c r="H98" s="293"/>
      <c r="I98" s="29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12.75">
      <c r="A99" s="36"/>
      <c r="B99" s="72" t="s">
        <v>109</v>
      </c>
      <c r="C99" s="288" t="s">
        <v>308</v>
      </c>
      <c r="D99" s="288" t="s">
        <v>233</v>
      </c>
      <c r="E99" s="288" t="s">
        <v>211</v>
      </c>
      <c r="F99" s="288"/>
      <c r="G99" s="292">
        <f>G100+G103</f>
        <v>824.26422</v>
      </c>
      <c r="H99" s="293"/>
      <c r="I99" s="29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12.75">
      <c r="A100" s="36"/>
      <c r="B100" s="72" t="s">
        <v>109</v>
      </c>
      <c r="C100" s="288" t="s">
        <v>308</v>
      </c>
      <c r="D100" s="288" t="s">
        <v>233</v>
      </c>
      <c r="E100" s="288" t="s">
        <v>211</v>
      </c>
      <c r="F100" s="288"/>
      <c r="G100" s="292">
        <f>G101</f>
        <v>300</v>
      </c>
      <c r="H100" s="293"/>
      <c r="I100" s="29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24">
      <c r="A101" s="36"/>
      <c r="B101" s="72" t="s">
        <v>288</v>
      </c>
      <c r="C101" s="288" t="s">
        <v>308</v>
      </c>
      <c r="D101" s="288" t="s">
        <v>233</v>
      </c>
      <c r="E101" s="288" t="s">
        <v>283</v>
      </c>
      <c r="F101" s="288"/>
      <c r="G101" s="292">
        <f>G102</f>
        <v>300</v>
      </c>
      <c r="H101" s="293"/>
      <c r="I101" s="29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24">
      <c r="A102" s="36"/>
      <c r="B102" s="72" t="s">
        <v>50</v>
      </c>
      <c r="C102" s="288" t="s">
        <v>308</v>
      </c>
      <c r="D102" s="288" t="s">
        <v>233</v>
      </c>
      <c r="E102" s="288" t="s">
        <v>283</v>
      </c>
      <c r="F102" s="288" t="s">
        <v>2</v>
      </c>
      <c r="G102" s="292">
        <f>Прил3!G100</f>
        <v>300</v>
      </c>
      <c r="H102" s="293"/>
      <c r="I102" s="29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12.75">
      <c r="A103" s="36"/>
      <c r="B103" s="72" t="s">
        <v>109</v>
      </c>
      <c r="C103" s="288" t="s">
        <v>308</v>
      </c>
      <c r="D103" s="288" t="s">
        <v>233</v>
      </c>
      <c r="E103" s="288" t="s">
        <v>211</v>
      </c>
      <c r="F103" s="288"/>
      <c r="G103" s="292">
        <f>G104</f>
        <v>524.26422</v>
      </c>
      <c r="H103" s="294"/>
      <c r="I103" s="29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12.75">
      <c r="A104" s="36"/>
      <c r="B104" s="72" t="s">
        <v>109</v>
      </c>
      <c r="C104" s="288" t="s">
        <v>308</v>
      </c>
      <c r="D104" s="288" t="s">
        <v>233</v>
      </c>
      <c r="E104" s="288" t="s">
        <v>211</v>
      </c>
      <c r="F104" s="288"/>
      <c r="G104" s="292">
        <f>G107</f>
        <v>524.26422</v>
      </c>
      <c r="H104" s="293"/>
      <c r="I104" s="29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4" customFormat="1" ht="12.75">
      <c r="A105" s="36"/>
      <c r="B105" s="72" t="s">
        <v>109</v>
      </c>
      <c r="C105" s="288" t="s">
        <v>308</v>
      </c>
      <c r="D105" s="288" t="s">
        <v>233</v>
      </c>
      <c r="E105" s="288" t="s">
        <v>211</v>
      </c>
      <c r="F105" s="288"/>
      <c r="G105" s="292">
        <f>G106</f>
        <v>524.26422</v>
      </c>
      <c r="H105" s="293"/>
      <c r="I105" s="29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12.75">
      <c r="A106" s="36"/>
      <c r="B106" s="72" t="s">
        <v>305</v>
      </c>
      <c r="C106" s="288" t="s">
        <v>308</v>
      </c>
      <c r="D106" s="288" t="s">
        <v>233</v>
      </c>
      <c r="E106" s="288" t="s">
        <v>328</v>
      </c>
      <c r="F106" s="288"/>
      <c r="G106" s="292">
        <f>G107</f>
        <v>524.26422</v>
      </c>
      <c r="H106" s="293"/>
      <c r="I106" s="29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24">
      <c r="A107" s="36"/>
      <c r="B107" s="72" t="s">
        <v>50</v>
      </c>
      <c r="C107" s="288" t="s">
        <v>308</v>
      </c>
      <c r="D107" s="288" t="s">
        <v>233</v>
      </c>
      <c r="E107" s="288" t="s">
        <v>328</v>
      </c>
      <c r="F107" s="288" t="s">
        <v>2</v>
      </c>
      <c r="G107" s="292">
        <f>Прил3!G102</f>
        <v>524.26422</v>
      </c>
      <c r="H107" s="293"/>
      <c r="I107" s="29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12.75">
      <c r="A108" s="36"/>
      <c r="B108" s="184" t="s">
        <v>238</v>
      </c>
      <c r="C108" s="289" t="s">
        <v>308</v>
      </c>
      <c r="D108" s="289" t="s">
        <v>84</v>
      </c>
      <c r="E108" s="288"/>
      <c r="F108" s="288"/>
      <c r="G108" s="290">
        <f>G110</f>
        <v>3143.94816</v>
      </c>
      <c r="H108" s="293"/>
      <c r="I108" s="29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12.75">
      <c r="A109" s="36"/>
      <c r="B109" s="72" t="s">
        <v>109</v>
      </c>
      <c r="C109" s="288" t="s">
        <v>308</v>
      </c>
      <c r="D109" s="288" t="s">
        <v>234</v>
      </c>
      <c r="E109" s="288" t="s">
        <v>211</v>
      </c>
      <c r="F109" s="288"/>
      <c r="G109" s="292">
        <f>G110</f>
        <v>3143.94816</v>
      </c>
      <c r="H109" s="293"/>
      <c r="I109" s="29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90.75" customHeight="1">
      <c r="A110" s="36"/>
      <c r="B110" s="365" t="s">
        <v>321</v>
      </c>
      <c r="C110" s="288" t="s">
        <v>308</v>
      </c>
      <c r="D110" s="288" t="s">
        <v>234</v>
      </c>
      <c r="E110" s="288" t="s">
        <v>211</v>
      </c>
      <c r="F110" s="288"/>
      <c r="G110" s="292">
        <f>G111</f>
        <v>3143.94816</v>
      </c>
      <c r="H110" s="293"/>
      <c r="I110" s="29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24">
      <c r="A111" s="36"/>
      <c r="B111" s="72" t="s">
        <v>276</v>
      </c>
      <c r="C111" s="288" t="s">
        <v>308</v>
      </c>
      <c r="D111" s="288" t="s">
        <v>234</v>
      </c>
      <c r="E111" s="288" t="s">
        <v>211</v>
      </c>
      <c r="F111" s="288"/>
      <c r="G111" s="292">
        <f>G112+G115+G120+G122</f>
        <v>3143.94816</v>
      </c>
      <c r="H111" s="293"/>
      <c r="I111" s="29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24">
      <c r="A112" s="36"/>
      <c r="B112" s="313" t="s">
        <v>266</v>
      </c>
      <c r="C112" s="288" t="s">
        <v>308</v>
      </c>
      <c r="D112" s="288" t="s">
        <v>234</v>
      </c>
      <c r="E112" s="288" t="s">
        <v>284</v>
      </c>
      <c r="F112" s="288"/>
      <c r="G112" s="292">
        <f>G113</f>
        <v>1881.07</v>
      </c>
      <c r="H112" s="293"/>
      <c r="I112" s="29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60">
      <c r="A113" s="36"/>
      <c r="B113" s="72" t="s">
        <v>322</v>
      </c>
      <c r="C113" s="288" t="s">
        <v>308</v>
      </c>
      <c r="D113" s="288" t="s">
        <v>234</v>
      </c>
      <c r="E113" s="288" t="s">
        <v>284</v>
      </c>
      <c r="F113" s="288"/>
      <c r="G113" s="292">
        <f>G114</f>
        <v>1881.07</v>
      </c>
      <c r="H113" s="293"/>
      <c r="I113" s="29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24">
      <c r="A114" s="36"/>
      <c r="B114" s="72" t="s">
        <v>28</v>
      </c>
      <c r="C114" s="288" t="s">
        <v>308</v>
      </c>
      <c r="D114" s="288" t="s">
        <v>234</v>
      </c>
      <c r="E114" s="288" t="s">
        <v>284</v>
      </c>
      <c r="F114" s="288" t="s">
        <v>2</v>
      </c>
      <c r="G114" s="292">
        <f>Прил3!G109</f>
        <v>1881.07</v>
      </c>
      <c r="H114" s="293"/>
      <c r="I114" s="29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24">
      <c r="A115" s="36"/>
      <c r="B115" s="313" t="s">
        <v>266</v>
      </c>
      <c r="C115" s="288" t="s">
        <v>308</v>
      </c>
      <c r="D115" s="288" t="s">
        <v>234</v>
      </c>
      <c r="E115" s="288" t="s">
        <v>285</v>
      </c>
      <c r="F115" s="288"/>
      <c r="G115" s="292">
        <f>G116</f>
        <v>38.38816</v>
      </c>
      <c r="H115" s="293"/>
      <c r="I115" s="29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60">
      <c r="A116" s="36"/>
      <c r="B116" s="72" t="s">
        <v>322</v>
      </c>
      <c r="C116" s="288" t="s">
        <v>308</v>
      </c>
      <c r="D116" s="288" t="s">
        <v>234</v>
      </c>
      <c r="E116" s="288" t="s">
        <v>285</v>
      </c>
      <c r="F116" s="288"/>
      <c r="G116" s="292">
        <f>G117</f>
        <v>38.38816</v>
      </c>
      <c r="H116" s="293"/>
      <c r="I116" s="29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24">
      <c r="A117" s="36"/>
      <c r="B117" s="72" t="s">
        <v>28</v>
      </c>
      <c r="C117" s="288" t="s">
        <v>308</v>
      </c>
      <c r="D117" s="288" t="s">
        <v>234</v>
      </c>
      <c r="E117" s="288" t="s">
        <v>285</v>
      </c>
      <c r="F117" s="288" t="s">
        <v>2</v>
      </c>
      <c r="G117" s="292">
        <f>Прил3!G112</f>
        <v>38.38816</v>
      </c>
      <c r="H117" s="293"/>
      <c r="I117" s="29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72">
      <c r="A118" s="36"/>
      <c r="B118" s="364" t="s">
        <v>362</v>
      </c>
      <c r="C118" s="288" t="s">
        <v>308</v>
      </c>
      <c r="D118" s="288" t="s">
        <v>234</v>
      </c>
      <c r="E118" s="288" t="s">
        <v>363</v>
      </c>
      <c r="F118" s="288"/>
      <c r="G118" s="292">
        <f>G119</f>
        <v>1200</v>
      </c>
      <c r="H118" s="293"/>
      <c r="I118" s="29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4" customFormat="1" ht="60">
      <c r="A119" s="36"/>
      <c r="B119" s="327" t="s">
        <v>364</v>
      </c>
      <c r="C119" s="288" t="s">
        <v>308</v>
      </c>
      <c r="D119" s="288" t="s">
        <v>234</v>
      </c>
      <c r="E119" s="288" t="s">
        <v>363</v>
      </c>
      <c r="F119" s="288"/>
      <c r="G119" s="292">
        <f>G120</f>
        <v>1200</v>
      </c>
      <c r="H119" s="293"/>
      <c r="I119" s="29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:41" s="24" customFormat="1" ht="24">
      <c r="A120" s="36"/>
      <c r="B120" s="327" t="s">
        <v>28</v>
      </c>
      <c r="C120" s="288" t="s">
        <v>308</v>
      </c>
      <c r="D120" s="288" t="s">
        <v>234</v>
      </c>
      <c r="E120" s="288" t="s">
        <v>363</v>
      </c>
      <c r="F120" s="288" t="s">
        <v>2</v>
      </c>
      <c r="G120" s="292">
        <f>Прил3!G115</f>
        <v>1200</v>
      </c>
      <c r="H120" s="293"/>
      <c r="I120" s="29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:41" s="24" customFormat="1" ht="60">
      <c r="A121" s="36"/>
      <c r="B121" s="327" t="s">
        <v>364</v>
      </c>
      <c r="C121" s="288" t="s">
        <v>308</v>
      </c>
      <c r="D121" s="288" t="s">
        <v>234</v>
      </c>
      <c r="E121" s="288" t="s">
        <v>365</v>
      </c>
      <c r="F121" s="288"/>
      <c r="G121" s="292">
        <f>G122</f>
        <v>24.49</v>
      </c>
      <c r="H121" s="293"/>
      <c r="I121" s="29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24">
      <c r="A122" s="36"/>
      <c r="B122" s="327" t="s">
        <v>366</v>
      </c>
      <c r="C122" s="288" t="s">
        <v>308</v>
      </c>
      <c r="D122" s="288" t="s">
        <v>234</v>
      </c>
      <c r="E122" s="288" t="s">
        <v>365</v>
      </c>
      <c r="F122" s="288" t="s">
        <v>2</v>
      </c>
      <c r="G122" s="292">
        <f>Прил3!G117</f>
        <v>24.49</v>
      </c>
      <c r="H122" s="293"/>
      <c r="I122" s="29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12.75">
      <c r="A123" s="36"/>
      <c r="B123" s="184" t="s">
        <v>121</v>
      </c>
      <c r="C123" s="289" t="s">
        <v>308</v>
      </c>
      <c r="D123" s="289" t="s">
        <v>83</v>
      </c>
      <c r="E123" s="42"/>
      <c r="F123" s="289"/>
      <c r="G123" s="290">
        <f aca="true" t="shared" si="0" ref="G123:G128">G124</f>
        <v>2231.23759</v>
      </c>
      <c r="H123" s="293"/>
      <c r="I123" s="29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12.75">
      <c r="A124" s="36"/>
      <c r="B124" s="184" t="s">
        <v>104</v>
      </c>
      <c r="C124" s="289" t="s">
        <v>308</v>
      </c>
      <c r="D124" s="289" t="s">
        <v>235</v>
      </c>
      <c r="E124" s="42"/>
      <c r="F124" s="289"/>
      <c r="G124" s="290">
        <f t="shared" si="0"/>
        <v>2231.23759</v>
      </c>
      <c r="H124" s="293"/>
      <c r="I124" s="29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12.75">
      <c r="A125" s="36"/>
      <c r="B125" s="39" t="s">
        <v>109</v>
      </c>
      <c r="C125" s="43" t="s">
        <v>308</v>
      </c>
      <c r="D125" s="43" t="s">
        <v>235</v>
      </c>
      <c r="E125" s="288" t="s">
        <v>211</v>
      </c>
      <c r="F125" s="288"/>
      <c r="G125" s="292">
        <f t="shared" si="0"/>
        <v>2231.23759</v>
      </c>
      <c r="H125" s="293"/>
      <c r="I125" s="29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4" customFormat="1" ht="12.75">
      <c r="A126" s="36"/>
      <c r="B126" s="39" t="s">
        <v>109</v>
      </c>
      <c r="C126" s="43" t="s">
        <v>308</v>
      </c>
      <c r="D126" s="43" t="s">
        <v>235</v>
      </c>
      <c r="E126" s="288" t="s">
        <v>211</v>
      </c>
      <c r="F126" s="288"/>
      <c r="G126" s="292">
        <f t="shared" si="0"/>
        <v>2231.23759</v>
      </c>
      <c r="H126" s="293"/>
      <c r="I126" s="29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:41" s="24" customFormat="1" ht="12.75">
      <c r="A127" s="36"/>
      <c r="B127" s="39" t="s">
        <v>109</v>
      </c>
      <c r="C127" s="43" t="s">
        <v>308</v>
      </c>
      <c r="D127" s="43" t="s">
        <v>235</v>
      </c>
      <c r="E127" s="288" t="s">
        <v>211</v>
      </c>
      <c r="F127" s="288"/>
      <c r="G127" s="292">
        <f t="shared" si="0"/>
        <v>2231.23759</v>
      </c>
      <c r="H127" s="293"/>
      <c r="I127" s="29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:41" s="24" customFormat="1" ht="48">
      <c r="A128" s="36"/>
      <c r="B128" s="72" t="s">
        <v>289</v>
      </c>
      <c r="C128" s="43" t="s">
        <v>308</v>
      </c>
      <c r="D128" s="43" t="s">
        <v>235</v>
      </c>
      <c r="E128" s="288" t="s">
        <v>214</v>
      </c>
      <c r="F128" s="288"/>
      <c r="G128" s="292">
        <f t="shared" si="0"/>
        <v>2231.23759</v>
      </c>
      <c r="H128" s="293"/>
      <c r="I128" s="29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24" customFormat="1" ht="12.75">
      <c r="A129" s="36"/>
      <c r="B129" s="39" t="s">
        <v>105</v>
      </c>
      <c r="C129" s="43" t="s">
        <v>308</v>
      </c>
      <c r="D129" s="43" t="s">
        <v>235</v>
      </c>
      <c r="E129" s="288" t="s">
        <v>214</v>
      </c>
      <c r="F129" s="288" t="s">
        <v>78</v>
      </c>
      <c r="G129" s="292">
        <f>Прил3!G124</f>
        <v>2231.23759</v>
      </c>
      <c r="H129" s="293"/>
      <c r="I129" s="29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24" customFormat="1" ht="12.75">
      <c r="A130" s="36"/>
      <c r="B130" s="32" t="s">
        <v>224</v>
      </c>
      <c r="C130" s="296"/>
      <c r="D130" s="296"/>
      <c r="E130" s="296"/>
      <c r="F130" s="296"/>
      <c r="G130" s="37">
        <f>G30+G70+G88+G123+G82+G79</f>
        <v>19810.11</v>
      </c>
      <c r="H130" s="293"/>
      <c r="I130" s="29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:41" s="24" customFormat="1" ht="12.75">
      <c r="A131" s="36"/>
      <c r="B131" s="33"/>
      <c r="C131" s="33"/>
      <c r="D131" s="33"/>
      <c r="E131" s="33"/>
      <c r="F131" s="33"/>
      <c r="G131" s="44"/>
      <c r="H131" s="293"/>
      <c r="I131" s="29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:41" s="24" customFormat="1" ht="12.75">
      <c r="A132" s="36"/>
      <c r="B132" s="33"/>
      <c r="C132" s="33"/>
      <c r="D132" s="33"/>
      <c r="E132" s="33"/>
      <c r="F132" s="33"/>
      <c r="G132" s="44"/>
      <c r="H132" s="293"/>
      <c r="I132" s="29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:41" s="24" customFormat="1" ht="12.75">
      <c r="A133" s="36"/>
      <c r="B133" s="33"/>
      <c r="C133" s="33"/>
      <c r="D133" s="33"/>
      <c r="E133" s="33"/>
      <c r="F133" s="33"/>
      <c r="G133" s="44"/>
      <c r="H133" s="293"/>
      <c r="I133" s="29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:41" s="193" customFormat="1" ht="12.75">
      <c r="A134" s="36"/>
      <c r="B134" s="33"/>
      <c r="C134" s="33"/>
      <c r="D134" s="33"/>
      <c r="E134" s="33"/>
      <c r="F134" s="33"/>
      <c r="G134" s="44"/>
      <c r="H134" s="291"/>
      <c r="I134" s="291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</row>
    <row r="135" spans="1:41" s="193" customFormat="1" ht="12.75">
      <c r="A135" s="35"/>
      <c r="B135" s="33"/>
      <c r="C135" s="33"/>
      <c r="D135" s="33"/>
      <c r="E135" s="33"/>
      <c r="F135" s="33"/>
      <c r="G135" s="44"/>
      <c r="H135" s="291"/>
      <c r="I135" s="291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</row>
    <row r="136" spans="1:41" s="24" customFormat="1" ht="12.75">
      <c r="A136" s="35"/>
      <c r="B136" s="33"/>
      <c r="C136" s="33"/>
      <c r="D136" s="33"/>
      <c r="E136" s="33"/>
      <c r="F136" s="33"/>
      <c r="G136" s="44"/>
      <c r="H136" s="293"/>
      <c r="I136" s="29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:41" s="24" customFormat="1" ht="12.75">
      <c r="A137" s="35"/>
      <c r="B137" s="33"/>
      <c r="C137" s="33"/>
      <c r="D137" s="33"/>
      <c r="E137" s="33"/>
      <c r="F137" s="33"/>
      <c r="G137" s="44"/>
      <c r="H137" s="293"/>
      <c r="I137" s="29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:41" s="24" customFormat="1" ht="53.25" customHeight="1">
      <c r="A138" s="35"/>
      <c r="B138" s="33"/>
      <c r="C138" s="33"/>
      <c r="D138" s="33"/>
      <c r="E138" s="33"/>
      <c r="F138" s="33"/>
      <c r="G138" s="33"/>
      <c r="H138" s="293"/>
      <c r="I138" s="29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:41" s="24" customFormat="1" ht="15" customHeight="1">
      <c r="A139" s="35"/>
      <c r="B139" s="33"/>
      <c r="C139" s="33"/>
      <c r="D139" s="33"/>
      <c r="E139" s="33"/>
      <c r="F139" s="33"/>
      <c r="G139" s="33"/>
      <c r="H139" s="293"/>
      <c r="I139" s="29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:41" s="22" customFormat="1" ht="12.75">
      <c r="A140" s="38"/>
      <c r="B140" s="33"/>
      <c r="C140" s="33"/>
      <c r="D140" s="33"/>
      <c r="E140" s="33"/>
      <c r="F140" s="33"/>
      <c r="G140" s="33"/>
      <c r="H140" s="291"/>
      <c r="I140" s="291"/>
      <c r="J140" s="21"/>
      <c r="K140" s="21"/>
      <c r="L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s="22" customFormat="1" ht="12.75">
      <c r="A141" s="38"/>
      <c r="B141" s="33"/>
      <c r="C141" s="33"/>
      <c r="D141" s="33"/>
      <c r="E141" s="33"/>
      <c r="F141" s="33"/>
      <c r="G141" s="33"/>
      <c r="H141" s="291"/>
      <c r="I141" s="291"/>
      <c r="J141" s="21"/>
      <c r="K141" s="21"/>
      <c r="L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s="22" customFormat="1" ht="12.75">
      <c r="A142" s="38"/>
      <c r="B142" s="33"/>
      <c r="C142" s="33"/>
      <c r="D142" s="33"/>
      <c r="E142" s="33"/>
      <c r="F142" s="33"/>
      <c r="G142" s="33"/>
      <c r="H142" s="291"/>
      <c r="I142" s="291"/>
      <c r="J142" s="21"/>
      <c r="K142" s="21"/>
      <c r="L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s="22" customFormat="1" ht="36" customHeight="1">
      <c r="A143" s="38"/>
      <c r="B143" s="33" t="s">
        <v>69</v>
      </c>
      <c r="C143" s="33"/>
      <c r="D143" s="33"/>
      <c r="E143" s="33"/>
      <c r="F143" s="33"/>
      <c r="G143" s="33"/>
      <c r="H143" s="293"/>
      <c r="I143" s="293"/>
      <c r="J143" s="21"/>
      <c r="K143" s="21"/>
      <c r="L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s="22" customFormat="1" ht="15.75" customHeight="1">
      <c r="A144" s="38"/>
      <c r="B144" s="33"/>
      <c r="C144" s="33"/>
      <c r="D144" s="33"/>
      <c r="E144" s="33"/>
      <c r="F144" s="33"/>
      <c r="G144" s="33"/>
      <c r="H144" s="293"/>
      <c r="I144" s="293"/>
      <c r="J144" s="21"/>
      <c r="K144" s="21"/>
      <c r="L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s="22" customFormat="1" ht="14.25" customHeight="1">
      <c r="A145" s="40"/>
      <c r="B145" s="33"/>
      <c r="C145" s="33"/>
      <c r="D145" s="33"/>
      <c r="E145" s="33"/>
      <c r="F145" s="33"/>
      <c r="G145" s="33"/>
      <c r="H145" s="293"/>
      <c r="I145" s="293"/>
      <c r="J145" s="21"/>
      <c r="K145" s="21"/>
      <c r="L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s="22" customFormat="1" ht="12.75">
      <c r="A146" s="33"/>
      <c r="B146" s="33"/>
      <c r="C146" s="33"/>
      <c r="D146" s="33"/>
      <c r="E146" s="33"/>
      <c r="F146" s="33"/>
      <c r="G146" s="33"/>
      <c r="H146" s="185"/>
      <c r="I146" s="185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s="18" customFormat="1" ht="12.75">
      <c r="A147" s="33"/>
      <c r="B147" s="33"/>
      <c r="C147" s="33"/>
      <c r="D147" s="33"/>
      <c r="E147" s="33"/>
      <c r="F147" s="33"/>
      <c r="G147" s="33"/>
      <c r="H147" s="198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9" s="18" customFormat="1" ht="12.75">
      <c r="A148" s="33"/>
      <c r="B148" s="33"/>
      <c r="C148" s="33"/>
      <c r="D148" s="33"/>
      <c r="E148" s="33"/>
      <c r="F148" s="33"/>
      <c r="G148" s="33"/>
      <c r="H148" s="186"/>
      <c r="I148" s="20"/>
    </row>
    <row r="149" spans="1:9" s="18" customFormat="1" ht="12.75">
      <c r="A149" s="33"/>
      <c r="B149" s="33"/>
      <c r="C149" s="33"/>
      <c r="D149" s="33"/>
      <c r="E149" s="33"/>
      <c r="F149" s="33"/>
      <c r="G149" s="33"/>
      <c r="H149" s="186"/>
      <c r="I149" s="20"/>
    </row>
    <row r="150" spans="1:8" s="18" customFormat="1" ht="12.75">
      <c r="A150" s="33"/>
      <c r="B150" s="33"/>
      <c r="C150" s="33"/>
      <c r="D150" s="33"/>
      <c r="E150" s="33"/>
      <c r="F150" s="33"/>
      <c r="G150" s="33"/>
      <c r="H150" s="44"/>
    </row>
    <row r="151" spans="1:8" s="18" customFormat="1" ht="12.75">
      <c r="A151" s="33"/>
      <c r="B151" s="33"/>
      <c r="C151" s="33"/>
      <c r="D151" s="33"/>
      <c r="E151" s="33"/>
      <c r="F151" s="33"/>
      <c r="G151" s="33"/>
      <c r="H151" s="44"/>
    </row>
    <row r="152" spans="1:8" s="18" customFormat="1" ht="12.75">
      <c r="A152" s="33"/>
      <c r="B152" s="33"/>
      <c r="C152" s="33"/>
      <c r="D152" s="33"/>
      <c r="E152" s="33"/>
      <c r="F152" s="33"/>
      <c r="G152" s="33"/>
      <c r="H152" s="44"/>
    </row>
    <row r="153" spans="1:8" s="18" customFormat="1" ht="12.75">
      <c r="A153" s="33"/>
      <c r="B153" s="33"/>
      <c r="C153" s="33"/>
      <c r="D153" s="33"/>
      <c r="E153" s="33"/>
      <c r="F153" s="33"/>
      <c r="G153" s="33"/>
      <c r="H153" s="44"/>
    </row>
    <row r="154" spans="1:8" s="18" customFormat="1" ht="12.75">
      <c r="A154" s="33"/>
      <c r="B154" s="33"/>
      <c r="C154" s="33"/>
      <c r="D154" s="33"/>
      <c r="E154" s="33"/>
      <c r="F154" s="33"/>
      <c r="G154" s="33"/>
      <c r="H154" s="33"/>
    </row>
    <row r="155" spans="1:8" s="18" customFormat="1" ht="12.75">
      <c r="A155" s="33"/>
      <c r="B155" s="33"/>
      <c r="C155" s="33"/>
      <c r="D155" s="33"/>
      <c r="E155" s="33"/>
      <c r="F155" s="33"/>
      <c r="G155" s="33"/>
      <c r="H155" s="33"/>
    </row>
    <row r="156" spans="1:8" s="18" customFormat="1" ht="12.75">
      <c r="A156" s="33"/>
      <c r="B156" s="33"/>
      <c r="C156" s="33"/>
      <c r="D156" s="33"/>
      <c r="E156" s="33"/>
      <c r="F156" s="33"/>
      <c r="G156" s="33"/>
      <c r="H156" s="33"/>
    </row>
    <row r="157" spans="1:8" s="18" customFormat="1" ht="12.75">
      <c r="A157" s="33"/>
      <c r="B157" s="33"/>
      <c r="C157" s="33"/>
      <c r="D157" s="33"/>
      <c r="E157" s="33"/>
      <c r="F157" s="33"/>
      <c r="G157" s="33"/>
      <c r="H157" s="33"/>
    </row>
    <row r="158" spans="1:8" s="18" customFormat="1" ht="12.75">
      <c r="A158" s="33"/>
      <c r="B158" s="33"/>
      <c r="C158" s="33"/>
      <c r="D158" s="33"/>
      <c r="E158" s="33"/>
      <c r="F158" s="33"/>
      <c r="G158" s="33"/>
      <c r="H158" s="33"/>
    </row>
    <row r="159" spans="1:8" s="18" customFormat="1" ht="12.75">
      <c r="A159" s="33"/>
      <c r="B159" s="33"/>
      <c r="C159" s="33"/>
      <c r="D159" s="33"/>
      <c r="E159" s="33"/>
      <c r="F159" s="33"/>
      <c r="G159" s="33"/>
      <c r="H159" s="33"/>
    </row>
    <row r="160" spans="1:8" s="18" customFormat="1" ht="12.75">
      <c r="A160" s="33"/>
      <c r="B160" s="33"/>
      <c r="C160" s="33"/>
      <c r="D160" s="33"/>
      <c r="E160" s="33"/>
      <c r="F160" s="33"/>
      <c r="G160" s="33"/>
      <c r="H160" s="33"/>
    </row>
    <row r="161" spans="1:8" s="18" customFormat="1" ht="12.75">
      <c r="A161" s="33"/>
      <c r="B161" s="33"/>
      <c r="C161" s="33"/>
      <c r="D161" s="33"/>
      <c r="E161" s="33"/>
      <c r="F161" s="33"/>
      <c r="G161" s="33"/>
      <c r="H161" s="33"/>
    </row>
    <row r="162" spans="1:8" s="18" customFormat="1" ht="12.75">
      <c r="A162" s="33"/>
      <c r="B162" s="33"/>
      <c r="C162" s="33"/>
      <c r="D162" s="33"/>
      <c r="E162" s="33"/>
      <c r="F162" s="33"/>
      <c r="G162" s="33"/>
      <c r="H162" s="33"/>
    </row>
    <row r="163" spans="1:8" s="18" customFormat="1" ht="12.75">
      <c r="A163" s="33"/>
      <c r="B163" s="33"/>
      <c r="C163" s="33"/>
      <c r="D163" s="33"/>
      <c r="E163" s="33"/>
      <c r="F163" s="33"/>
      <c r="G163" s="33"/>
      <c r="H163" s="33"/>
    </row>
    <row r="164" spans="1:8" s="18" customFormat="1" ht="12.75">
      <c r="A164" s="33"/>
      <c r="B164" s="33"/>
      <c r="C164" s="33"/>
      <c r="D164" s="33"/>
      <c r="E164" s="33"/>
      <c r="F164" s="33"/>
      <c r="G164" s="33"/>
      <c r="H164" s="33"/>
    </row>
    <row r="165" spans="1:8" s="18" customFormat="1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3.5">
      <c r="A245" s="33"/>
      <c r="E245" s="1"/>
      <c r="H245" s="33"/>
    </row>
    <row r="246" spans="1:8" ht="13.5">
      <c r="A246" s="33"/>
      <c r="E246" s="1"/>
      <c r="H246" s="33"/>
    </row>
    <row r="247" spans="1:8" ht="13.5">
      <c r="A247" s="33"/>
      <c r="E247" s="1"/>
      <c r="H247" s="33"/>
    </row>
    <row r="248" spans="1:8" ht="13.5">
      <c r="A248" s="33"/>
      <c r="E248" s="1"/>
      <c r="H248" s="33"/>
    </row>
    <row r="249" spans="1:8" ht="13.5">
      <c r="A249" s="33"/>
      <c r="E249" s="1"/>
      <c r="H249" s="33"/>
    </row>
    <row r="250" spans="1:8" ht="13.5">
      <c r="A250" s="33"/>
      <c r="E250" s="1"/>
      <c r="H250" s="33"/>
    </row>
    <row r="251" spans="1:8" ht="13.5">
      <c r="A251" s="33"/>
      <c r="E251" s="1"/>
      <c r="H251" s="33"/>
    </row>
    <row r="252" spans="1:8" ht="13.5">
      <c r="A252" s="33"/>
      <c r="E252" s="1"/>
      <c r="H252" s="33"/>
    </row>
    <row r="253" spans="1:8" ht="13.5">
      <c r="A253" s="33"/>
      <c r="E253" s="1"/>
      <c r="H253" s="33"/>
    </row>
    <row r="254" spans="1:8" ht="13.5">
      <c r="A254" s="33"/>
      <c r="E254" s="1"/>
      <c r="H254" s="33"/>
    </row>
    <row r="255" spans="1:8" ht="13.5">
      <c r="A255" s="33"/>
      <c r="E255" s="1"/>
      <c r="H255" s="33"/>
    </row>
    <row r="256" spans="1:8" ht="13.5">
      <c r="A256" s="33"/>
      <c r="E256" s="1"/>
      <c r="H256" s="33"/>
    </row>
    <row r="257" spans="1:8" ht="13.5">
      <c r="A257" s="33"/>
      <c r="E257" s="1"/>
      <c r="H257" s="33"/>
    </row>
    <row r="258" spans="1:8" ht="13.5">
      <c r="A258" s="33"/>
      <c r="E258" s="1"/>
      <c r="H258" s="33"/>
    </row>
    <row r="259" spans="1:8" ht="13.5">
      <c r="A259" s="33"/>
      <c r="E259" s="1"/>
      <c r="H259" s="33"/>
    </row>
    <row r="260" spans="5:8" ht="13.5">
      <c r="E260" s="1"/>
      <c r="H260" s="33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  <row r="327" ht="13.5">
      <c r="E327" s="1"/>
    </row>
    <row r="328" ht="13.5">
      <c r="E328" s="1"/>
    </row>
    <row r="329" ht="13.5">
      <c r="E329" s="1"/>
    </row>
    <row r="330" ht="13.5">
      <c r="E330" s="1"/>
    </row>
    <row r="331" ht="13.5">
      <c r="E331" s="1"/>
    </row>
    <row r="332" ht="13.5">
      <c r="E332" s="1"/>
    </row>
    <row r="333" ht="13.5">
      <c r="E333" s="1"/>
    </row>
    <row r="334" ht="13.5">
      <c r="E334" s="1"/>
    </row>
    <row r="335" ht="13.5">
      <c r="E335" s="1"/>
    </row>
    <row r="336" ht="13.5">
      <c r="E336" s="1"/>
    </row>
    <row r="337" ht="13.5">
      <c r="E337" s="1"/>
    </row>
    <row r="338" ht="13.5">
      <c r="E338" s="1"/>
    </row>
    <row r="339" ht="13.5">
      <c r="E339" s="1"/>
    </row>
    <row r="340" ht="13.5">
      <c r="E340" s="1"/>
    </row>
    <row r="341" ht="13.5">
      <c r="E341" s="1"/>
    </row>
    <row r="342" ht="13.5">
      <c r="E342" s="1"/>
    </row>
  </sheetData>
  <sheetProtection/>
  <autoFilter ref="A29:G147"/>
  <mergeCells count="27">
    <mergeCell ref="B1:H1"/>
    <mergeCell ref="B3:H3"/>
    <mergeCell ref="B4:H4"/>
    <mergeCell ref="B5:H5"/>
    <mergeCell ref="B6:H6"/>
    <mergeCell ref="B7:H7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I28:I29"/>
    <mergeCell ref="B22:H22"/>
    <mergeCell ref="B23:H23"/>
    <mergeCell ref="B24:H24"/>
    <mergeCell ref="A27:A28"/>
    <mergeCell ref="B27:B28"/>
    <mergeCell ref="C27:F27"/>
    <mergeCell ref="G27:G28"/>
    <mergeCell ref="H28:H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8"/>
  <sheetViews>
    <sheetView zoomScalePageLayoutView="0" workbookViewId="0" topLeftCell="A19">
      <selection activeCell="A1" sqref="A1:H116"/>
    </sheetView>
  </sheetViews>
  <sheetFormatPr defaultColWidth="9.1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74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3.5">
      <c r="B1" s="371"/>
      <c r="C1" s="371"/>
      <c r="D1" s="371"/>
      <c r="E1" s="371"/>
      <c r="F1" s="371"/>
      <c r="G1" s="371"/>
      <c r="H1" s="398"/>
    </row>
    <row r="2" ht="13.5">
      <c r="E2" s="1"/>
    </row>
    <row r="3" spans="1:41" ht="16.5" customHeight="1">
      <c r="A3" s="19"/>
      <c r="B3" s="370" t="s">
        <v>241</v>
      </c>
      <c r="C3" s="370"/>
      <c r="D3" s="370"/>
      <c r="E3" s="370"/>
      <c r="F3" s="370"/>
      <c r="G3" s="391"/>
      <c r="H3" s="3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70" t="s">
        <v>316</v>
      </c>
      <c r="C4" s="370"/>
      <c r="D4" s="370"/>
      <c r="E4" s="370"/>
      <c r="F4" s="370"/>
      <c r="G4" s="370"/>
      <c r="H4" s="39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.25" customHeight="1">
      <c r="A5" s="19"/>
      <c r="B5" s="370"/>
      <c r="C5" s="370"/>
      <c r="D5" s="370"/>
      <c r="E5" s="370"/>
      <c r="F5" s="370"/>
      <c r="G5" s="370"/>
      <c r="H5" s="37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19"/>
      <c r="B6" s="371" t="s">
        <v>317</v>
      </c>
      <c r="C6" s="371"/>
      <c r="D6" s="371"/>
      <c r="E6" s="371"/>
      <c r="F6" s="371"/>
      <c r="G6" s="371"/>
      <c r="H6" s="39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>
      <c r="A7" s="19"/>
      <c r="B7" s="371" t="s">
        <v>352</v>
      </c>
      <c r="C7" s="371"/>
      <c r="D7" s="371"/>
      <c r="E7" s="371"/>
      <c r="F7" s="371"/>
      <c r="G7" s="371"/>
      <c r="H7" s="3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6.5" customHeight="1">
      <c r="A8" s="19"/>
      <c r="B8" s="371" t="str">
        <f>Прил2!$A$7</f>
        <v> от  21 ноября  2022 года  № 39</v>
      </c>
      <c r="C8" s="371"/>
      <c r="D8" s="371"/>
      <c r="E8" s="371"/>
      <c r="F8" s="371"/>
      <c r="G8" s="371"/>
      <c r="H8" s="37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customHeight="1">
      <c r="A9" s="19"/>
      <c r="B9" s="240"/>
      <c r="C9" s="240"/>
      <c r="D9" s="240"/>
      <c r="E9" s="240"/>
      <c r="F9" s="240"/>
      <c r="G9" s="240"/>
      <c r="H9" s="20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6.5" customHeight="1">
      <c r="A10" s="19"/>
      <c r="B10" s="370"/>
      <c r="C10" s="370"/>
      <c r="D10" s="370"/>
      <c r="E10" s="370"/>
      <c r="F10" s="370"/>
      <c r="G10" s="391"/>
      <c r="H10" s="37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6.5" customHeight="1">
      <c r="A11" s="19"/>
      <c r="B11" s="370"/>
      <c r="C11" s="370"/>
      <c r="D11" s="370"/>
      <c r="E11" s="370"/>
      <c r="F11" s="370"/>
      <c r="G11" s="370"/>
      <c r="H11" s="37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6.5" customHeight="1">
      <c r="A12" s="19"/>
      <c r="B12" s="370"/>
      <c r="C12" s="370"/>
      <c r="D12" s="370"/>
      <c r="E12" s="370"/>
      <c r="F12" s="370"/>
      <c r="G12" s="370"/>
      <c r="H12" s="37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6.5" customHeight="1">
      <c r="A13" s="19"/>
      <c r="B13" s="370"/>
      <c r="C13" s="370"/>
      <c r="D13" s="370"/>
      <c r="E13" s="370"/>
      <c r="F13" s="370"/>
      <c r="G13" s="370"/>
      <c r="H13" s="37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6.5" customHeight="1">
      <c r="A14" s="19"/>
      <c r="B14" s="396"/>
      <c r="C14" s="396"/>
      <c r="D14" s="396"/>
      <c r="E14" s="396"/>
      <c r="F14" s="396"/>
      <c r="G14" s="396"/>
      <c r="H14" s="39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 customHeight="1">
      <c r="A15" s="19"/>
      <c r="B15" s="396"/>
      <c r="C15" s="396"/>
      <c r="D15" s="396"/>
      <c r="E15" s="396"/>
      <c r="F15" s="396"/>
      <c r="G15" s="396"/>
      <c r="H15" s="39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 customHeight="1">
      <c r="A16" s="19"/>
      <c r="B16" s="370"/>
      <c r="C16" s="370"/>
      <c r="D16" s="370"/>
      <c r="E16" s="370"/>
      <c r="F16" s="370"/>
      <c r="G16" s="391"/>
      <c r="H16" s="3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customHeight="1">
      <c r="A17" s="19"/>
      <c r="B17" s="370"/>
      <c r="C17" s="370"/>
      <c r="D17" s="370"/>
      <c r="E17" s="370"/>
      <c r="F17" s="370"/>
      <c r="G17" s="370"/>
      <c r="H17" s="3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customHeight="1">
      <c r="A18" s="19"/>
      <c r="B18" s="370"/>
      <c r="C18" s="370"/>
      <c r="D18" s="370"/>
      <c r="E18" s="370"/>
      <c r="F18" s="370"/>
      <c r="G18" s="370"/>
      <c r="H18" s="3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customHeight="1">
      <c r="A19" s="19"/>
      <c r="B19" s="370"/>
      <c r="C19" s="370"/>
      <c r="D19" s="370"/>
      <c r="E19" s="370"/>
      <c r="F19" s="370"/>
      <c r="G19" s="370"/>
      <c r="H19" s="37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customHeight="1">
      <c r="A20" s="19"/>
      <c r="B20" s="396"/>
      <c r="C20" s="396"/>
      <c r="D20" s="396"/>
      <c r="E20" s="396"/>
      <c r="F20" s="396"/>
      <c r="G20" s="396"/>
      <c r="H20" s="39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customHeight="1">
      <c r="A21" s="19"/>
      <c r="B21" s="305"/>
      <c r="C21" s="305"/>
      <c r="D21" s="305"/>
      <c r="E21" s="305"/>
      <c r="F21" s="305"/>
      <c r="G21" s="305"/>
      <c r="H21" s="30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6.75" customHeight="1">
      <c r="A22" s="19"/>
      <c r="B22" s="396"/>
      <c r="C22" s="396"/>
      <c r="D22" s="396"/>
      <c r="E22" s="396"/>
      <c r="F22" s="396"/>
      <c r="G22" s="396"/>
      <c r="H22" s="39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6.5" customHeight="1" hidden="1">
      <c r="A23" s="19"/>
      <c r="B23" s="396"/>
      <c r="C23" s="396"/>
      <c r="D23" s="396"/>
      <c r="E23" s="396"/>
      <c r="F23" s="396"/>
      <c r="G23" s="396"/>
      <c r="H23" s="39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70.5" customHeight="1">
      <c r="A24" s="19"/>
      <c r="B24" s="397" t="s">
        <v>369</v>
      </c>
      <c r="C24" s="397"/>
      <c r="D24" s="397"/>
      <c r="E24" s="397"/>
      <c r="F24" s="397"/>
      <c r="G24" s="397"/>
      <c r="H24" s="39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6.5" customHeight="1">
      <c r="A25" s="19"/>
      <c r="B25" s="245"/>
      <c r="C25" s="246"/>
      <c r="D25" s="246"/>
      <c r="E25" s="246"/>
      <c r="F25" s="246"/>
      <c r="G25" s="246"/>
      <c r="H25" s="24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" customHeight="1">
      <c r="A26" s="31"/>
      <c r="B26" s="31"/>
      <c r="C26" s="31"/>
      <c r="D26" s="31"/>
      <c r="E26" s="31"/>
      <c r="F26" s="31"/>
      <c r="G26" s="107" t="s">
        <v>164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7.25" customHeight="1">
      <c r="A27" s="399"/>
      <c r="B27" s="401"/>
      <c r="C27" s="403"/>
      <c r="D27" s="403"/>
      <c r="E27" s="403"/>
      <c r="F27" s="404"/>
      <c r="G27" s="408" t="s">
        <v>333</v>
      </c>
      <c r="H27" s="408" t="s">
        <v>370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8" customFormat="1" ht="40.5" customHeight="1">
      <c r="A28" s="400"/>
      <c r="B28" s="402"/>
      <c r="C28" s="34" t="s">
        <v>180</v>
      </c>
      <c r="D28" s="34" t="s">
        <v>225</v>
      </c>
      <c r="E28" s="30" t="s">
        <v>223</v>
      </c>
      <c r="F28" s="34" t="s">
        <v>68</v>
      </c>
      <c r="G28" s="409"/>
      <c r="H28" s="409"/>
      <c r="I28" s="39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2" customFormat="1" ht="27" customHeight="1">
      <c r="A29" s="35">
        <v>1</v>
      </c>
      <c r="B29" s="35">
        <v>2</v>
      </c>
      <c r="C29" s="288" t="s">
        <v>90</v>
      </c>
      <c r="D29" s="288" t="s">
        <v>75</v>
      </c>
      <c r="E29" s="288" t="s">
        <v>76</v>
      </c>
      <c r="F29" s="288" t="s">
        <v>77</v>
      </c>
      <c r="G29" s="35">
        <v>7</v>
      </c>
      <c r="H29" s="35">
        <v>8</v>
      </c>
      <c r="I29" s="39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4" customFormat="1" ht="12.75">
      <c r="A30" s="38"/>
      <c r="B30" s="32" t="s">
        <v>34</v>
      </c>
      <c r="C30" s="289" t="s">
        <v>308</v>
      </c>
      <c r="D30" s="274"/>
      <c r="E30" s="274"/>
      <c r="F30" s="274"/>
      <c r="G30" s="290">
        <f>G31+G49+G61+G37+G55</f>
        <v>9492.21003</v>
      </c>
      <c r="H30" s="290">
        <f>H31+H49+H61+H37+H55</f>
        <v>9492.21003</v>
      </c>
      <c r="I30" s="18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22" customFormat="1" ht="24">
      <c r="A31" s="38"/>
      <c r="B31" s="184" t="s">
        <v>113</v>
      </c>
      <c r="C31" s="289" t="s">
        <v>308</v>
      </c>
      <c r="D31" s="289" t="s">
        <v>226</v>
      </c>
      <c r="E31" s="289"/>
      <c r="F31" s="289"/>
      <c r="G31" s="290">
        <f>G32</f>
        <v>2100</v>
      </c>
      <c r="H31" s="290">
        <f>H32</f>
        <v>2100</v>
      </c>
      <c r="I31" s="291"/>
      <c r="J31" s="25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4.25" customHeight="1">
      <c r="A32" s="38"/>
      <c r="B32" s="72" t="s">
        <v>109</v>
      </c>
      <c r="C32" s="288" t="s">
        <v>308</v>
      </c>
      <c r="D32" s="288" t="s">
        <v>226</v>
      </c>
      <c r="E32" s="288" t="s">
        <v>211</v>
      </c>
      <c r="F32" s="288"/>
      <c r="G32" s="292">
        <f>G35</f>
        <v>2100</v>
      </c>
      <c r="H32" s="292">
        <f>H35</f>
        <v>2100</v>
      </c>
      <c r="I32" s="29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15" customHeight="1">
      <c r="A33" s="38"/>
      <c r="B33" s="72" t="s">
        <v>109</v>
      </c>
      <c r="C33" s="288" t="s">
        <v>308</v>
      </c>
      <c r="D33" s="288" t="s">
        <v>226</v>
      </c>
      <c r="E33" s="288" t="s">
        <v>211</v>
      </c>
      <c r="F33" s="288"/>
      <c r="G33" s="292">
        <f aca="true" t="shared" si="0" ref="G33:H35">G34</f>
        <v>2100</v>
      </c>
      <c r="H33" s="292">
        <f t="shared" si="0"/>
        <v>2100</v>
      </c>
      <c r="I33" s="29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4.25" customHeight="1">
      <c r="A34" s="38"/>
      <c r="B34" s="72" t="s">
        <v>109</v>
      </c>
      <c r="C34" s="288" t="s">
        <v>308</v>
      </c>
      <c r="D34" s="288" t="s">
        <v>226</v>
      </c>
      <c r="E34" s="288" t="s">
        <v>211</v>
      </c>
      <c r="F34" s="288"/>
      <c r="G34" s="292">
        <f t="shared" si="0"/>
        <v>2100</v>
      </c>
      <c r="H34" s="292">
        <f t="shared" si="0"/>
        <v>2100</v>
      </c>
      <c r="I34" s="29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6" customFormat="1" ht="24">
      <c r="A35" s="38"/>
      <c r="B35" s="72" t="s">
        <v>318</v>
      </c>
      <c r="C35" s="288" t="s">
        <v>308</v>
      </c>
      <c r="D35" s="288" t="s">
        <v>226</v>
      </c>
      <c r="E35" s="288" t="s">
        <v>209</v>
      </c>
      <c r="F35" s="288"/>
      <c r="G35" s="292">
        <f t="shared" si="0"/>
        <v>2100</v>
      </c>
      <c r="H35" s="292">
        <f t="shared" si="0"/>
        <v>2100</v>
      </c>
      <c r="I35" s="29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2" customFormat="1" ht="35.25" customHeight="1">
      <c r="A36" s="38"/>
      <c r="B36" s="72" t="s">
        <v>58</v>
      </c>
      <c r="C36" s="288" t="s">
        <v>308</v>
      </c>
      <c r="D36" s="288" t="s">
        <v>226</v>
      </c>
      <c r="E36" s="288" t="s">
        <v>209</v>
      </c>
      <c r="F36" s="288" t="s">
        <v>1</v>
      </c>
      <c r="G36" s="292">
        <f>'Прил3.1'!G36</f>
        <v>2100</v>
      </c>
      <c r="H36" s="292">
        <f>G36</f>
        <v>2100</v>
      </c>
      <c r="I36" s="29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52.5" customHeight="1">
      <c r="A37" s="38"/>
      <c r="B37" s="184" t="s">
        <v>59</v>
      </c>
      <c r="C37" s="288" t="s">
        <v>308</v>
      </c>
      <c r="D37" s="289" t="s">
        <v>227</v>
      </c>
      <c r="E37" s="288"/>
      <c r="F37" s="288"/>
      <c r="G37" s="290">
        <f aca="true" t="shared" si="1" ref="G37:H40">G38</f>
        <v>6426.74136</v>
      </c>
      <c r="H37" s="290">
        <f t="shared" si="1"/>
        <v>6426.74136</v>
      </c>
      <c r="I37" s="29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18" customHeight="1">
      <c r="A38" s="38"/>
      <c r="B38" s="72" t="s">
        <v>109</v>
      </c>
      <c r="C38" s="288" t="s">
        <v>308</v>
      </c>
      <c r="D38" s="288" t="s">
        <v>227</v>
      </c>
      <c r="E38" s="288" t="s">
        <v>211</v>
      </c>
      <c r="F38" s="288"/>
      <c r="G38" s="292">
        <f t="shared" si="1"/>
        <v>6426.74136</v>
      </c>
      <c r="H38" s="292">
        <f t="shared" si="1"/>
        <v>6426.74136</v>
      </c>
      <c r="I38" s="29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15.75" customHeight="1">
      <c r="A39" s="38"/>
      <c r="B39" s="72" t="s">
        <v>109</v>
      </c>
      <c r="C39" s="288" t="s">
        <v>308</v>
      </c>
      <c r="D39" s="288" t="s">
        <v>227</v>
      </c>
      <c r="E39" s="288" t="s">
        <v>211</v>
      </c>
      <c r="F39" s="288"/>
      <c r="G39" s="292">
        <f t="shared" si="1"/>
        <v>6426.74136</v>
      </c>
      <c r="H39" s="292">
        <f t="shared" si="1"/>
        <v>6426.74136</v>
      </c>
      <c r="I39" s="29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17.25" customHeight="1">
      <c r="A40" s="38"/>
      <c r="B40" s="72" t="s">
        <v>109</v>
      </c>
      <c r="C40" s="288" t="s">
        <v>308</v>
      </c>
      <c r="D40" s="288" t="s">
        <v>227</v>
      </c>
      <c r="E40" s="288" t="s">
        <v>211</v>
      </c>
      <c r="F40" s="288"/>
      <c r="G40" s="292">
        <f t="shared" si="1"/>
        <v>6426.74136</v>
      </c>
      <c r="H40" s="292">
        <f t="shared" si="1"/>
        <v>6426.74136</v>
      </c>
      <c r="I40" s="29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52.5" customHeight="1">
      <c r="A41" s="38"/>
      <c r="B41" s="72" t="s">
        <v>319</v>
      </c>
      <c r="C41" s="288" t="s">
        <v>308</v>
      </c>
      <c r="D41" s="288" t="s">
        <v>227</v>
      </c>
      <c r="E41" s="288" t="s">
        <v>210</v>
      </c>
      <c r="F41" s="288"/>
      <c r="G41" s="292">
        <f>G42+G43+G44+G46+G48</f>
        <v>6426.74136</v>
      </c>
      <c r="H41" s="292">
        <f>H42+H43+H44+H46+H48</f>
        <v>6426.74136</v>
      </c>
      <c r="I41" s="29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54" customHeight="1">
      <c r="A42" s="38"/>
      <c r="B42" s="72" t="s">
        <v>58</v>
      </c>
      <c r="C42" s="288" t="s">
        <v>308</v>
      </c>
      <c r="D42" s="288" t="s">
        <v>227</v>
      </c>
      <c r="E42" s="288" t="s">
        <v>210</v>
      </c>
      <c r="F42" s="288" t="s">
        <v>1</v>
      </c>
      <c r="G42" s="41">
        <f>'Прил3.1'!G42</f>
        <v>1600</v>
      </c>
      <c r="H42" s="41">
        <f>G42</f>
        <v>1600</v>
      </c>
      <c r="I42" s="29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24">
      <c r="A43" s="38"/>
      <c r="B43" s="273" t="s">
        <v>50</v>
      </c>
      <c r="C43" s="288" t="s">
        <v>308</v>
      </c>
      <c r="D43" s="288" t="s">
        <v>227</v>
      </c>
      <c r="E43" s="288" t="s">
        <v>210</v>
      </c>
      <c r="F43" s="288" t="s">
        <v>2</v>
      </c>
      <c r="G43" s="41">
        <f>'Прил3.1'!G43</f>
        <v>2380</v>
      </c>
      <c r="H43" s="41">
        <f>G43</f>
        <v>2380</v>
      </c>
      <c r="I43" s="1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24">
      <c r="A44" s="311"/>
      <c r="B44" s="273" t="s">
        <v>50</v>
      </c>
      <c r="C44" s="288" t="s">
        <v>308</v>
      </c>
      <c r="D44" s="288" t="s">
        <v>227</v>
      </c>
      <c r="E44" s="288" t="s">
        <v>210</v>
      </c>
      <c r="F44" s="288" t="s">
        <v>4</v>
      </c>
      <c r="G44" s="41">
        <f>'Прил3.1'!G44</f>
        <v>150</v>
      </c>
      <c r="H44" s="41">
        <f>G44</f>
        <v>150</v>
      </c>
      <c r="I44" s="18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48">
      <c r="A45" s="311"/>
      <c r="B45" s="72" t="s">
        <v>319</v>
      </c>
      <c r="C45" s="288" t="s">
        <v>308</v>
      </c>
      <c r="D45" s="288" t="s">
        <v>227</v>
      </c>
      <c r="E45" s="288" t="s">
        <v>267</v>
      </c>
      <c r="F45" s="288"/>
      <c r="G45" s="41">
        <f>G46</f>
        <v>1422.522</v>
      </c>
      <c r="H45" s="41">
        <f>H46</f>
        <v>1422.522</v>
      </c>
      <c r="I45" s="18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48">
      <c r="A46" s="311"/>
      <c r="B46" s="72" t="s">
        <v>58</v>
      </c>
      <c r="C46" s="288" t="s">
        <v>308</v>
      </c>
      <c r="D46" s="288" t="s">
        <v>227</v>
      </c>
      <c r="E46" s="288" t="s">
        <v>267</v>
      </c>
      <c r="F46" s="288" t="s">
        <v>1</v>
      </c>
      <c r="G46" s="312">
        <f>'Прил3.1'!G46</f>
        <v>1422.522</v>
      </c>
      <c r="H46" s="312">
        <f>'Прил3.1'!H46</f>
        <v>1422.522</v>
      </c>
      <c r="I46" s="18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48">
      <c r="A47" s="311"/>
      <c r="B47" s="72" t="s">
        <v>58</v>
      </c>
      <c r="C47" s="288" t="s">
        <v>308</v>
      </c>
      <c r="D47" s="288" t="s">
        <v>227</v>
      </c>
      <c r="E47" s="288" t="s">
        <v>268</v>
      </c>
      <c r="F47" s="288"/>
      <c r="G47" s="41">
        <f>G48</f>
        <v>874.21936</v>
      </c>
      <c r="H47" s="41">
        <f>H48</f>
        <v>874.21936</v>
      </c>
      <c r="I47" s="18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48">
      <c r="A48" s="311"/>
      <c r="B48" s="72" t="s">
        <v>58</v>
      </c>
      <c r="C48" s="288" t="s">
        <v>308</v>
      </c>
      <c r="D48" s="288" t="s">
        <v>227</v>
      </c>
      <c r="E48" s="288" t="s">
        <v>268</v>
      </c>
      <c r="F48" s="288" t="s">
        <v>1</v>
      </c>
      <c r="G48" s="41">
        <f>'Прил3.1'!G48</f>
        <v>874.21936</v>
      </c>
      <c r="H48" s="41">
        <f>'Прил3.1'!H48</f>
        <v>874.21936</v>
      </c>
      <c r="I48" s="18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33">
      <c r="A49" s="188"/>
      <c r="B49" s="275" t="s">
        <v>24</v>
      </c>
      <c r="C49" s="276" t="s">
        <v>308</v>
      </c>
      <c r="D49" s="276" t="s">
        <v>36</v>
      </c>
      <c r="E49" s="276"/>
      <c r="F49" s="277"/>
      <c r="G49" s="278">
        <f>G54</f>
        <v>893.16867</v>
      </c>
      <c r="H49" s="278">
        <f>H54</f>
        <v>893.16867</v>
      </c>
      <c r="I49" s="1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2" ht="17.25" customHeight="1">
      <c r="A50" s="188"/>
      <c r="B50" s="189" t="s">
        <v>109</v>
      </c>
      <c r="C50" s="279" t="s">
        <v>308</v>
      </c>
      <c r="D50" s="279" t="s">
        <v>228</v>
      </c>
      <c r="E50" s="279" t="s">
        <v>211</v>
      </c>
      <c r="F50" s="280"/>
      <c r="G50" s="41">
        <f>G51</f>
        <v>893.16867</v>
      </c>
      <c r="H50" s="41">
        <f>H51</f>
        <v>893.16867</v>
      </c>
      <c r="I50" s="19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6.5" customHeight="1">
      <c r="A51" s="188"/>
      <c r="B51" s="189" t="s">
        <v>109</v>
      </c>
      <c r="C51" s="279" t="s">
        <v>308</v>
      </c>
      <c r="D51" s="279" t="s">
        <v>228</v>
      </c>
      <c r="E51" s="279" t="s">
        <v>211</v>
      </c>
      <c r="F51" s="280"/>
      <c r="G51" s="41">
        <f>G53</f>
        <v>893.16867</v>
      </c>
      <c r="H51" s="41">
        <f>H53</f>
        <v>893.16867</v>
      </c>
      <c r="I51" s="19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8" customHeight="1">
      <c r="A52" s="188"/>
      <c r="B52" s="189" t="s">
        <v>109</v>
      </c>
      <c r="C52" s="279" t="s">
        <v>308</v>
      </c>
      <c r="D52" s="279" t="s">
        <v>228</v>
      </c>
      <c r="E52" s="279" t="s">
        <v>211</v>
      </c>
      <c r="F52" s="280"/>
      <c r="G52" s="41">
        <f>G53</f>
        <v>893.16867</v>
      </c>
      <c r="H52" s="41">
        <f>H53</f>
        <v>893.16867</v>
      </c>
      <c r="I52" s="19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51">
      <c r="A53" s="188"/>
      <c r="B53" s="189" t="s">
        <v>204</v>
      </c>
      <c r="C53" s="279" t="s">
        <v>308</v>
      </c>
      <c r="D53" s="279" t="s">
        <v>228</v>
      </c>
      <c r="E53" s="279" t="s">
        <v>214</v>
      </c>
      <c r="F53" s="280"/>
      <c r="G53" s="41">
        <f>G54</f>
        <v>893.16867</v>
      </c>
      <c r="H53" s="41">
        <f>H54</f>
        <v>893.16867</v>
      </c>
      <c r="I53" s="19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3.5">
      <c r="A54" s="188"/>
      <c r="B54" s="189" t="s">
        <v>105</v>
      </c>
      <c r="C54" s="281" t="s">
        <v>308</v>
      </c>
      <c r="D54" s="281" t="s">
        <v>228</v>
      </c>
      <c r="E54" s="279" t="s">
        <v>214</v>
      </c>
      <c r="F54" s="282" t="s">
        <v>78</v>
      </c>
      <c r="G54" s="41">
        <f>'Прил3.1'!G54</f>
        <v>893.16867</v>
      </c>
      <c r="H54" s="41">
        <f>G54</f>
        <v>893.16867</v>
      </c>
      <c r="I54" s="19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4.25" customHeight="1">
      <c r="A55" s="235"/>
      <c r="B55" s="283" t="s">
        <v>187</v>
      </c>
      <c r="C55" s="284" t="s">
        <v>308</v>
      </c>
      <c r="D55" s="284" t="s">
        <v>229</v>
      </c>
      <c r="E55" s="239"/>
      <c r="F55" s="239"/>
      <c r="G55" s="298">
        <f aca="true" t="shared" si="2" ref="G55:H59">G56</f>
        <v>50</v>
      </c>
      <c r="H55" s="298">
        <f t="shared" si="2"/>
        <v>50</v>
      </c>
      <c r="I55" s="19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3.5">
      <c r="A56" s="235"/>
      <c r="B56" s="189" t="s">
        <v>109</v>
      </c>
      <c r="C56" s="285" t="s">
        <v>308</v>
      </c>
      <c r="D56" s="285" t="s">
        <v>229</v>
      </c>
      <c r="E56" s="279" t="s">
        <v>211</v>
      </c>
      <c r="F56" s="286"/>
      <c r="G56" s="41">
        <f t="shared" si="2"/>
        <v>50</v>
      </c>
      <c r="H56" s="41">
        <f t="shared" si="2"/>
        <v>50</v>
      </c>
      <c r="I56" s="19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4.25" customHeight="1">
      <c r="A57" s="235"/>
      <c r="B57" s="189" t="s">
        <v>109</v>
      </c>
      <c r="C57" s="285" t="s">
        <v>308</v>
      </c>
      <c r="D57" s="285" t="s">
        <v>229</v>
      </c>
      <c r="E57" s="279" t="s">
        <v>211</v>
      </c>
      <c r="F57" s="286"/>
      <c r="G57" s="41">
        <f t="shared" si="2"/>
        <v>50</v>
      </c>
      <c r="H57" s="41">
        <f t="shared" si="2"/>
        <v>50</v>
      </c>
      <c r="I57" s="19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6.5" customHeight="1">
      <c r="A58" s="235"/>
      <c r="B58" s="189" t="s">
        <v>109</v>
      </c>
      <c r="C58" s="285" t="s">
        <v>308</v>
      </c>
      <c r="D58" s="285" t="s">
        <v>229</v>
      </c>
      <c r="E58" s="279" t="s">
        <v>211</v>
      </c>
      <c r="F58" s="286"/>
      <c r="G58" s="41">
        <f t="shared" si="2"/>
        <v>50</v>
      </c>
      <c r="H58" s="41">
        <f t="shared" si="2"/>
        <v>50</v>
      </c>
      <c r="I58" s="19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4.75" customHeight="1">
      <c r="A59" s="235"/>
      <c r="B59" s="189" t="s">
        <v>320</v>
      </c>
      <c r="C59" s="285" t="s">
        <v>308</v>
      </c>
      <c r="D59" s="285" t="s">
        <v>229</v>
      </c>
      <c r="E59" s="279" t="s">
        <v>282</v>
      </c>
      <c r="F59" s="286"/>
      <c r="G59" s="41">
        <f t="shared" si="2"/>
        <v>50</v>
      </c>
      <c r="H59" s="41">
        <f t="shared" si="2"/>
        <v>50</v>
      </c>
      <c r="I59" s="19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3.5">
      <c r="A60" s="235"/>
      <c r="B60" s="287" t="s">
        <v>3</v>
      </c>
      <c r="C60" s="286" t="s">
        <v>308</v>
      </c>
      <c r="D60" s="286" t="s">
        <v>229</v>
      </c>
      <c r="E60" s="279" t="s">
        <v>282</v>
      </c>
      <c r="F60" s="286" t="s">
        <v>4</v>
      </c>
      <c r="G60" s="41">
        <f>'Прил3.1'!G60</f>
        <v>50</v>
      </c>
      <c r="H60" s="41">
        <f>'Прил3.1'!H60</f>
        <v>50</v>
      </c>
      <c r="I60" s="19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3.5">
      <c r="A61" s="38"/>
      <c r="B61" s="32" t="s">
        <v>12</v>
      </c>
      <c r="C61" s="42" t="s">
        <v>308</v>
      </c>
      <c r="D61" s="42" t="s">
        <v>292</v>
      </c>
      <c r="E61" s="42"/>
      <c r="F61" s="289"/>
      <c r="G61" s="290">
        <f aca="true" t="shared" si="3" ref="G61:H65">G62</f>
        <v>22.3</v>
      </c>
      <c r="H61" s="290">
        <f t="shared" si="3"/>
        <v>22.3</v>
      </c>
      <c r="I61" s="19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1" s="26" customFormat="1" ht="12">
      <c r="A62" s="40"/>
      <c r="B62" s="39" t="s">
        <v>109</v>
      </c>
      <c r="C62" s="43" t="s">
        <v>308</v>
      </c>
      <c r="D62" s="43" t="s">
        <v>230</v>
      </c>
      <c r="E62" s="43" t="s">
        <v>211</v>
      </c>
      <c r="F62" s="43"/>
      <c r="G62" s="292">
        <f t="shared" si="3"/>
        <v>22.3</v>
      </c>
      <c r="H62" s="292">
        <f t="shared" si="3"/>
        <v>22.3</v>
      </c>
      <c r="I62" s="29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26" customFormat="1" ht="12">
      <c r="A63" s="40"/>
      <c r="B63" s="39" t="s">
        <v>109</v>
      </c>
      <c r="C63" s="43" t="s">
        <v>308</v>
      </c>
      <c r="D63" s="43" t="s">
        <v>230</v>
      </c>
      <c r="E63" s="43" t="s">
        <v>211</v>
      </c>
      <c r="F63" s="43"/>
      <c r="G63" s="292">
        <f t="shared" si="3"/>
        <v>22.3</v>
      </c>
      <c r="H63" s="292">
        <f t="shared" si="3"/>
        <v>22.3</v>
      </c>
      <c r="I63" s="29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26" customFormat="1" ht="12">
      <c r="A64" s="40"/>
      <c r="B64" s="39" t="s">
        <v>109</v>
      </c>
      <c r="C64" s="43" t="s">
        <v>308</v>
      </c>
      <c r="D64" s="43" t="s">
        <v>230</v>
      </c>
      <c r="E64" s="43" t="s">
        <v>211</v>
      </c>
      <c r="F64" s="43"/>
      <c r="G64" s="292">
        <f t="shared" si="3"/>
        <v>22.3</v>
      </c>
      <c r="H64" s="292">
        <f t="shared" si="3"/>
        <v>22.3</v>
      </c>
      <c r="I64" s="29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22" customFormat="1" ht="51">
      <c r="A65" s="36"/>
      <c r="B65" s="189" t="s">
        <v>205</v>
      </c>
      <c r="C65" s="288" t="s">
        <v>308</v>
      </c>
      <c r="D65" s="288" t="s">
        <v>230</v>
      </c>
      <c r="E65" s="288" t="s">
        <v>212</v>
      </c>
      <c r="F65" s="288"/>
      <c r="G65" s="292">
        <f t="shared" si="3"/>
        <v>22.3</v>
      </c>
      <c r="H65" s="292">
        <f t="shared" si="3"/>
        <v>22.3</v>
      </c>
      <c r="I65" s="29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24" customFormat="1" ht="24.75" customHeight="1">
      <c r="A66" s="36"/>
      <c r="B66" s="190" t="s">
        <v>50</v>
      </c>
      <c r="C66" s="288" t="s">
        <v>308</v>
      </c>
      <c r="D66" s="288" t="s">
        <v>230</v>
      </c>
      <c r="E66" s="288" t="s">
        <v>212</v>
      </c>
      <c r="F66" s="288" t="s">
        <v>2</v>
      </c>
      <c r="G66" s="292">
        <v>22.3</v>
      </c>
      <c r="H66" s="292">
        <v>22.3</v>
      </c>
      <c r="I66" s="29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4.25" customHeight="1">
      <c r="A67" s="36"/>
      <c r="B67" s="191" t="s">
        <v>107</v>
      </c>
      <c r="C67" s="288"/>
      <c r="D67" s="288"/>
      <c r="E67" s="288"/>
      <c r="F67" s="288"/>
      <c r="G67" s="292">
        <f>G66</f>
        <v>22.3</v>
      </c>
      <c r="H67" s="292">
        <f>H66</f>
        <v>22.3</v>
      </c>
      <c r="I67" s="29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12.75">
      <c r="A68" s="36"/>
      <c r="B68" s="184" t="s">
        <v>21</v>
      </c>
      <c r="C68" s="289" t="s">
        <v>308</v>
      </c>
      <c r="D68" s="289" t="s">
        <v>231</v>
      </c>
      <c r="E68" s="289"/>
      <c r="F68" s="289"/>
      <c r="G68" s="290">
        <f aca="true" t="shared" si="4" ref="G68:H72">G69</f>
        <v>302.9</v>
      </c>
      <c r="H68" s="290">
        <f t="shared" si="4"/>
        <v>316</v>
      </c>
      <c r="I68" s="29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6"/>
      <c r="B69" s="184" t="s">
        <v>22</v>
      </c>
      <c r="C69" s="289" t="s">
        <v>308</v>
      </c>
      <c r="D69" s="289" t="s">
        <v>231</v>
      </c>
      <c r="E69" s="289"/>
      <c r="F69" s="289"/>
      <c r="G69" s="290">
        <f t="shared" si="4"/>
        <v>302.9</v>
      </c>
      <c r="H69" s="290">
        <f t="shared" si="4"/>
        <v>316</v>
      </c>
      <c r="I69" s="29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12.75">
      <c r="A70" s="36"/>
      <c r="B70" s="295" t="s">
        <v>109</v>
      </c>
      <c r="C70" s="288" t="s">
        <v>308</v>
      </c>
      <c r="D70" s="288" t="s">
        <v>231</v>
      </c>
      <c r="E70" s="43" t="s">
        <v>211</v>
      </c>
      <c r="F70" s="288"/>
      <c r="G70" s="292">
        <f t="shared" si="4"/>
        <v>302.9</v>
      </c>
      <c r="H70" s="292">
        <f t="shared" si="4"/>
        <v>316</v>
      </c>
      <c r="I70" s="29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6"/>
      <c r="B71" s="295" t="s">
        <v>109</v>
      </c>
      <c r="C71" s="288" t="s">
        <v>308</v>
      </c>
      <c r="D71" s="288" t="s">
        <v>231</v>
      </c>
      <c r="E71" s="43" t="s">
        <v>211</v>
      </c>
      <c r="F71" s="288"/>
      <c r="G71" s="292">
        <f t="shared" si="4"/>
        <v>302.9</v>
      </c>
      <c r="H71" s="292">
        <f t="shared" si="4"/>
        <v>316</v>
      </c>
      <c r="I71" s="29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6"/>
      <c r="B72" s="295" t="s">
        <v>109</v>
      </c>
      <c r="C72" s="288" t="s">
        <v>308</v>
      </c>
      <c r="D72" s="288" t="s">
        <v>231</v>
      </c>
      <c r="E72" s="43" t="s">
        <v>211</v>
      </c>
      <c r="F72" s="288"/>
      <c r="G72" s="292">
        <f t="shared" si="4"/>
        <v>302.9</v>
      </c>
      <c r="H72" s="292">
        <f t="shared" si="4"/>
        <v>316</v>
      </c>
      <c r="I72" s="29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27" customHeight="1">
      <c r="A73" s="36"/>
      <c r="B73" s="236" t="s">
        <v>191</v>
      </c>
      <c r="C73" s="288" t="s">
        <v>308</v>
      </c>
      <c r="D73" s="288" t="s">
        <v>231</v>
      </c>
      <c r="E73" s="43" t="s">
        <v>213</v>
      </c>
      <c r="F73" s="288"/>
      <c r="G73" s="292">
        <f>G74+G75</f>
        <v>302.9</v>
      </c>
      <c r="H73" s="292">
        <f>H74+H75</f>
        <v>316</v>
      </c>
      <c r="I73" s="29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50.25" customHeight="1">
      <c r="A74" s="36"/>
      <c r="B74" s="72" t="s">
        <v>58</v>
      </c>
      <c r="C74" s="288" t="s">
        <v>308</v>
      </c>
      <c r="D74" s="288" t="s">
        <v>231</v>
      </c>
      <c r="E74" s="43" t="s">
        <v>213</v>
      </c>
      <c r="F74" s="288" t="s">
        <v>1</v>
      </c>
      <c r="G74" s="292">
        <f>'Прил3.1'!G73</f>
        <v>212.3</v>
      </c>
      <c r="H74" s="292">
        <f>'Прил3.1'!H73</f>
        <v>212.3</v>
      </c>
      <c r="I74" s="29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32.25" customHeight="1">
      <c r="A75" s="36"/>
      <c r="B75" s="72" t="s">
        <v>28</v>
      </c>
      <c r="C75" s="288" t="s">
        <v>308</v>
      </c>
      <c r="D75" s="288" t="s">
        <v>231</v>
      </c>
      <c r="E75" s="43" t="s">
        <v>213</v>
      </c>
      <c r="F75" s="288" t="s">
        <v>2</v>
      </c>
      <c r="G75" s="292">
        <f>'Прил3.1'!G74</f>
        <v>90.6</v>
      </c>
      <c r="H75" s="292">
        <f>'Прил3.1'!H74</f>
        <v>103.7</v>
      </c>
      <c r="I75" s="29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17.25" customHeight="1">
      <c r="A76" s="36"/>
      <c r="B76" s="191" t="s">
        <v>106</v>
      </c>
      <c r="C76" s="288"/>
      <c r="D76" s="288"/>
      <c r="E76" s="43"/>
      <c r="F76" s="288"/>
      <c r="G76" s="292">
        <f>G73</f>
        <v>302.9</v>
      </c>
      <c r="H76" s="292">
        <f>H73</f>
        <v>316</v>
      </c>
      <c r="I76" s="29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18" customHeight="1">
      <c r="A77" s="36"/>
      <c r="B77" s="322" t="s">
        <v>190</v>
      </c>
      <c r="C77" s="289" t="s">
        <v>308</v>
      </c>
      <c r="D77" s="289" t="s">
        <v>79</v>
      </c>
      <c r="E77" s="42"/>
      <c r="F77" s="289"/>
      <c r="G77" s="290">
        <f aca="true" t="shared" si="5" ref="G77:H81">G78</f>
        <v>265.09</v>
      </c>
      <c r="H77" s="290">
        <f t="shared" si="5"/>
        <v>279.78</v>
      </c>
      <c r="I77" s="29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18.75" customHeight="1">
      <c r="A78" s="36"/>
      <c r="B78" s="184" t="s">
        <v>188</v>
      </c>
      <c r="C78" s="289" t="s">
        <v>308</v>
      </c>
      <c r="D78" s="289" t="s">
        <v>185</v>
      </c>
      <c r="E78" s="42"/>
      <c r="F78" s="289"/>
      <c r="G78" s="290">
        <f t="shared" si="5"/>
        <v>265.09</v>
      </c>
      <c r="H78" s="290">
        <f t="shared" si="5"/>
        <v>279.78</v>
      </c>
      <c r="I78" s="29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15.75" customHeight="1">
      <c r="A79" s="36"/>
      <c r="B79" s="319" t="s">
        <v>109</v>
      </c>
      <c r="C79" s="288" t="s">
        <v>308</v>
      </c>
      <c r="D79" s="288" t="s">
        <v>185</v>
      </c>
      <c r="E79" s="43" t="s">
        <v>211</v>
      </c>
      <c r="F79" s="288"/>
      <c r="G79" s="292">
        <f t="shared" si="5"/>
        <v>265.09</v>
      </c>
      <c r="H79" s="292">
        <f t="shared" si="5"/>
        <v>279.78</v>
      </c>
      <c r="I79" s="29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18.75" customHeight="1">
      <c r="A80" s="36"/>
      <c r="B80" s="72" t="s">
        <v>109</v>
      </c>
      <c r="C80" s="288" t="s">
        <v>308</v>
      </c>
      <c r="D80" s="288" t="s">
        <v>185</v>
      </c>
      <c r="E80" s="43" t="s">
        <v>211</v>
      </c>
      <c r="F80" s="288"/>
      <c r="G80" s="292">
        <f t="shared" si="5"/>
        <v>265.09</v>
      </c>
      <c r="H80" s="292">
        <f t="shared" si="5"/>
        <v>279.78</v>
      </c>
      <c r="I80" s="29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18" customHeight="1">
      <c r="A81" s="36"/>
      <c r="B81" s="72" t="s">
        <v>109</v>
      </c>
      <c r="C81" s="288" t="s">
        <v>308</v>
      </c>
      <c r="D81" s="288" t="s">
        <v>185</v>
      </c>
      <c r="E81" s="43" t="s">
        <v>211</v>
      </c>
      <c r="F81" s="288"/>
      <c r="G81" s="292">
        <f t="shared" si="5"/>
        <v>265.09</v>
      </c>
      <c r="H81" s="292">
        <f t="shared" si="5"/>
        <v>279.78</v>
      </c>
      <c r="I81" s="29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18" customHeight="1">
      <c r="A82" s="36"/>
      <c r="B82" s="319" t="s">
        <v>290</v>
      </c>
      <c r="C82" s="288" t="s">
        <v>308</v>
      </c>
      <c r="D82" s="288" t="s">
        <v>185</v>
      </c>
      <c r="E82" s="43" t="s">
        <v>291</v>
      </c>
      <c r="F82" s="288" t="s">
        <v>2</v>
      </c>
      <c r="G82" s="292">
        <f>'Прил3.1'!G80</f>
        <v>265.09</v>
      </c>
      <c r="H82" s="292">
        <f>'Прил3.1'!H80</f>
        <v>279.78</v>
      </c>
      <c r="I82" s="29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14.25">
      <c r="A83" s="320"/>
      <c r="B83" s="322" t="s">
        <v>103</v>
      </c>
      <c r="C83" s="289" t="s">
        <v>308</v>
      </c>
      <c r="D83" s="289" t="s">
        <v>84</v>
      </c>
      <c r="E83" s="289"/>
      <c r="F83" s="289"/>
      <c r="G83" s="290">
        <f>G84+G90+G98+G96</f>
        <v>6432.20238</v>
      </c>
      <c r="H83" s="290">
        <f>H84+H90+H98+H96</f>
        <v>6444.19238</v>
      </c>
      <c r="I83" s="29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12.75">
      <c r="A84" s="36"/>
      <c r="B84" s="321" t="s">
        <v>192</v>
      </c>
      <c r="C84" s="289" t="s">
        <v>308</v>
      </c>
      <c r="D84" s="289" t="s">
        <v>232</v>
      </c>
      <c r="E84" s="289"/>
      <c r="F84" s="289"/>
      <c r="G84" s="290">
        <f aca="true" t="shared" si="6" ref="G84:H88">G85</f>
        <v>225</v>
      </c>
      <c r="H84" s="290">
        <f t="shared" si="6"/>
        <v>225</v>
      </c>
      <c r="I84" s="29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12.75">
      <c r="A85" s="36"/>
      <c r="B85" s="72" t="s">
        <v>109</v>
      </c>
      <c r="C85" s="288" t="s">
        <v>308</v>
      </c>
      <c r="D85" s="288" t="s">
        <v>232</v>
      </c>
      <c r="E85" s="288" t="s">
        <v>211</v>
      </c>
      <c r="F85" s="288"/>
      <c r="G85" s="292">
        <f t="shared" si="6"/>
        <v>225</v>
      </c>
      <c r="H85" s="292">
        <f t="shared" si="6"/>
        <v>225</v>
      </c>
      <c r="I85" s="29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2.75">
      <c r="A86" s="36"/>
      <c r="B86" s="72" t="s">
        <v>109</v>
      </c>
      <c r="C86" s="288" t="s">
        <v>308</v>
      </c>
      <c r="D86" s="288" t="s">
        <v>232</v>
      </c>
      <c r="E86" s="288" t="s">
        <v>211</v>
      </c>
      <c r="F86" s="288"/>
      <c r="G86" s="292">
        <f t="shared" si="6"/>
        <v>225</v>
      </c>
      <c r="H86" s="292">
        <f t="shared" si="6"/>
        <v>225</v>
      </c>
      <c r="I86" s="29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12.75">
      <c r="A87" s="36"/>
      <c r="B87" s="72" t="s">
        <v>109</v>
      </c>
      <c r="C87" s="288" t="s">
        <v>308</v>
      </c>
      <c r="D87" s="288" t="s">
        <v>232</v>
      </c>
      <c r="E87" s="288" t="s">
        <v>211</v>
      </c>
      <c r="F87" s="288"/>
      <c r="G87" s="292">
        <f t="shared" si="6"/>
        <v>225</v>
      </c>
      <c r="H87" s="292">
        <f t="shared" si="6"/>
        <v>225</v>
      </c>
      <c r="I87" s="29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2.75">
      <c r="A88" s="36"/>
      <c r="B88" s="72" t="s">
        <v>286</v>
      </c>
      <c r="C88" s="288" t="s">
        <v>308</v>
      </c>
      <c r="D88" s="288" t="s">
        <v>232</v>
      </c>
      <c r="E88" s="288" t="s">
        <v>287</v>
      </c>
      <c r="F88" s="288"/>
      <c r="G88" s="292">
        <f t="shared" si="6"/>
        <v>225</v>
      </c>
      <c r="H88" s="292">
        <f t="shared" si="6"/>
        <v>225</v>
      </c>
      <c r="I88" s="29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24">
      <c r="A89" s="36"/>
      <c r="B89" s="72" t="s">
        <v>50</v>
      </c>
      <c r="C89" s="288" t="s">
        <v>308</v>
      </c>
      <c r="D89" s="288" t="s">
        <v>232</v>
      </c>
      <c r="E89" s="288" t="s">
        <v>287</v>
      </c>
      <c r="F89" s="288" t="s">
        <v>2</v>
      </c>
      <c r="G89" s="292">
        <f>'Прил3.1'!G87</f>
        <v>225</v>
      </c>
      <c r="H89" s="292">
        <f>G89</f>
        <v>225</v>
      </c>
      <c r="I89" s="29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184" t="s">
        <v>152</v>
      </c>
      <c r="C90" s="289" t="s">
        <v>308</v>
      </c>
      <c r="D90" s="289" t="s">
        <v>233</v>
      </c>
      <c r="E90" s="289"/>
      <c r="F90" s="289"/>
      <c r="G90" s="290">
        <f aca="true" t="shared" si="7" ref="G90:H94">G91</f>
        <v>300</v>
      </c>
      <c r="H90" s="290">
        <f t="shared" si="7"/>
        <v>300</v>
      </c>
      <c r="I90" s="29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72" t="s">
        <v>109</v>
      </c>
      <c r="C91" s="288" t="s">
        <v>308</v>
      </c>
      <c r="D91" s="288" t="s">
        <v>233</v>
      </c>
      <c r="E91" s="288" t="s">
        <v>211</v>
      </c>
      <c r="F91" s="288"/>
      <c r="G91" s="292">
        <f t="shared" si="7"/>
        <v>300</v>
      </c>
      <c r="H91" s="292">
        <f t="shared" si="7"/>
        <v>300</v>
      </c>
      <c r="I91" s="29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12.75">
      <c r="A92" s="36"/>
      <c r="B92" s="72" t="s">
        <v>109</v>
      </c>
      <c r="C92" s="288" t="s">
        <v>308</v>
      </c>
      <c r="D92" s="288" t="s">
        <v>233</v>
      </c>
      <c r="E92" s="288" t="s">
        <v>211</v>
      </c>
      <c r="F92" s="288"/>
      <c r="G92" s="292">
        <f t="shared" si="7"/>
        <v>300</v>
      </c>
      <c r="H92" s="292">
        <f t="shared" si="7"/>
        <v>300</v>
      </c>
      <c r="I92" s="29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6"/>
      <c r="B93" s="72" t="s">
        <v>109</v>
      </c>
      <c r="C93" s="288" t="s">
        <v>308</v>
      </c>
      <c r="D93" s="288" t="s">
        <v>233</v>
      </c>
      <c r="E93" s="288" t="s">
        <v>211</v>
      </c>
      <c r="F93" s="288"/>
      <c r="G93" s="292">
        <f t="shared" si="7"/>
        <v>300</v>
      </c>
      <c r="H93" s="292">
        <f t="shared" si="7"/>
        <v>300</v>
      </c>
      <c r="I93" s="29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24">
      <c r="A94" s="36"/>
      <c r="B94" s="72" t="s">
        <v>288</v>
      </c>
      <c r="C94" s="288" t="s">
        <v>308</v>
      </c>
      <c r="D94" s="288" t="s">
        <v>233</v>
      </c>
      <c r="E94" s="288" t="s">
        <v>283</v>
      </c>
      <c r="F94" s="288"/>
      <c r="G94" s="292">
        <f t="shared" si="7"/>
        <v>300</v>
      </c>
      <c r="H94" s="292">
        <f t="shared" si="7"/>
        <v>300</v>
      </c>
      <c r="I94" s="29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24">
      <c r="A95" s="36"/>
      <c r="B95" s="72" t="s">
        <v>50</v>
      </c>
      <c r="C95" s="288" t="s">
        <v>308</v>
      </c>
      <c r="D95" s="288" t="s">
        <v>233</v>
      </c>
      <c r="E95" s="288" t="s">
        <v>283</v>
      </c>
      <c r="F95" s="288" t="s">
        <v>2</v>
      </c>
      <c r="G95" s="292">
        <f>'Прил3.1'!G93</f>
        <v>300</v>
      </c>
      <c r="H95" s="292">
        <f>G95</f>
        <v>300</v>
      </c>
      <c r="I95" s="29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72" t="s">
        <v>305</v>
      </c>
      <c r="C96" s="288" t="s">
        <v>308</v>
      </c>
      <c r="D96" s="288" t="s">
        <v>233</v>
      </c>
      <c r="E96" s="288" t="s">
        <v>328</v>
      </c>
      <c r="F96" s="288"/>
      <c r="G96" s="292">
        <f>G97</f>
        <v>3987.75339</v>
      </c>
      <c r="H96" s="292">
        <f>H97</f>
        <v>3999.75361</v>
      </c>
      <c r="I96" s="29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24">
      <c r="A97" s="36"/>
      <c r="B97" s="72" t="s">
        <v>50</v>
      </c>
      <c r="C97" s="288" t="s">
        <v>308</v>
      </c>
      <c r="D97" s="288" t="s">
        <v>233</v>
      </c>
      <c r="E97" s="288" t="s">
        <v>328</v>
      </c>
      <c r="F97" s="288" t="s">
        <v>2</v>
      </c>
      <c r="G97" s="292">
        <f>'Прил3.1'!G95</f>
        <v>3987.75339</v>
      </c>
      <c r="H97" s="292">
        <f>'Прил3.1'!H95</f>
        <v>3999.75361</v>
      </c>
      <c r="I97" s="29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184" t="s">
        <v>238</v>
      </c>
      <c r="C98" s="289" t="s">
        <v>308</v>
      </c>
      <c r="D98" s="289" t="s">
        <v>84</v>
      </c>
      <c r="E98" s="288"/>
      <c r="F98" s="288"/>
      <c r="G98" s="290">
        <f>G100</f>
        <v>1919.44899</v>
      </c>
      <c r="H98" s="290">
        <f>H100</f>
        <v>1919.43877</v>
      </c>
      <c r="I98" s="29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12.75">
      <c r="A99" s="36"/>
      <c r="B99" s="72" t="s">
        <v>109</v>
      </c>
      <c r="C99" s="288" t="s">
        <v>308</v>
      </c>
      <c r="D99" s="288" t="s">
        <v>234</v>
      </c>
      <c r="E99" s="288" t="s">
        <v>211</v>
      </c>
      <c r="F99" s="288"/>
      <c r="G99" s="292">
        <f>G100</f>
        <v>1919.44899</v>
      </c>
      <c r="H99" s="292">
        <f>H100</f>
        <v>1919.43877</v>
      </c>
      <c r="I99" s="29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90.75" customHeight="1">
      <c r="A100" s="36"/>
      <c r="B100" s="365" t="s">
        <v>321</v>
      </c>
      <c r="C100" s="288" t="s">
        <v>308</v>
      </c>
      <c r="D100" s="288" t="s">
        <v>234</v>
      </c>
      <c r="E100" s="288" t="s">
        <v>211</v>
      </c>
      <c r="F100" s="288"/>
      <c r="G100" s="292">
        <f>G101</f>
        <v>1919.44899</v>
      </c>
      <c r="H100" s="292">
        <f>H101</f>
        <v>1919.43877</v>
      </c>
      <c r="I100" s="29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24">
      <c r="A101" s="36"/>
      <c r="B101" s="72" t="s">
        <v>276</v>
      </c>
      <c r="C101" s="288" t="s">
        <v>308</v>
      </c>
      <c r="D101" s="288" t="s">
        <v>234</v>
      </c>
      <c r="E101" s="288" t="s">
        <v>211</v>
      </c>
      <c r="F101" s="288"/>
      <c r="G101" s="292">
        <f>G102+G105</f>
        <v>1919.44899</v>
      </c>
      <c r="H101" s="292">
        <f>H102+H105</f>
        <v>1919.43877</v>
      </c>
      <c r="I101" s="29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24">
      <c r="A102" s="36"/>
      <c r="B102" s="313" t="s">
        <v>266</v>
      </c>
      <c r="C102" s="288" t="s">
        <v>308</v>
      </c>
      <c r="D102" s="288" t="s">
        <v>234</v>
      </c>
      <c r="E102" s="288" t="s">
        <v>284</v>
      </c>
      <c r="F102" s="288"/>
      <c r="G102" s="292">
        <f>G103</f>
        <v>1881.06</v>
      </c>
      <c r="H102" s="292">
        <f>H103</f>
        <v>1881.05</v>
      </c>
      <c r="I102" s="29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60">
      <c r="A103" s="36"/>
      <c r="B103" s="72" t="s">
        <v>322</v>
      </c>
      <c r="C103" s="288" t="s">
        <v>308</v>
      </c>
      <c r="D103" s="288" t="s">
        <v>234</v>
      </c>
      <c r="E103" s="288" t="s">
        <v>284</v>
      </c>
      <c r="F103" s="288"/>
      <c r="G103" s="292">
        <f>G104</f>
        <v>1881.06</v>
      </c>
      <c r="H103" s="292">
        <f>H104</f>
        <v>1881.05</v>
      </c>
      <c r="I103" s="29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24">
      <c r="A104" s="36"/>
      <c r="B104" s="72" t="s">
        <v>28</v>
      </c>
      <c r="C104" s="288" t="s">
        <v>308</v>
      </c>
      <c r="D104" s="288" t="s">
        <v>234</v>
      </c>
      <c r="E104" s="288" t="s">
        <v>284</v>
      </c>
      <c r="F104" s="288" t="s">
        <v>2</v>
      </c>
      <c r="G104" s="292">
        <f>'Прил3.1'!G102</f>
        <v>1881.06</v>
      </c>
      <c r="H104" s="292">
        <f>'Прил3.1'!H102</f>
        <v>1881.05</v>
      </c>
      <c r="I104" s="29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4" customFormat="1" ht="24">
      <c r="A105" s="36"/>
      <c r="B105" s="313" t="s">
        <v>266</v>
      </c>
      <c r="C105" s="288" t="s">
        <v>308</v>
      </c>
      <c r="D105" s="288" t="s">
        <v>234</v>
      </c>
      <c r="E105" s="288" t="s">
        <v>285</v>
      </c>
      <c r="F105" s="288"/>
      <c r="G105" s="292">
        <f>G106</f>
        <v>38.38899</v>
      </c>
      <c r="H105" s="292">
        <f>H106</f>
        <v>38.38877</v>
      </c>
      <c r="I105" s="29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60">
      <c r="A106" s="36"/>
      <c r="B106" s="72" t="s">
        <v>322</v>
      </c>
      <c r="C106" s="288" t="s">
        <v>308</v>
      </c>
      <c r="D106" s="288" t="s">
        <v>234</v>
      </c>
      <c r="E106" s="288" t="s">
        <v>285</v>
      </c>
      <c r="F106" s="288"/>
      <c r="G106" s="292">
        <f>G107</f>
        <v>38.38899</v>
      </c>
      <c r="H106" s="292">
        <f>H107</f>
        <v>38.38877</v>
      </c>
      <c r="I106" s="29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24">
      <c r="A107" s="36"/>
      <c r="B107" s="72" t="s">
        <v>28</v>
      </c>
      <c r="C107" s="288" t="s">
        <v>308</v>
      </c>
      <c r="D107" s="288" t="s">
        <v>234</v>
      </c>
      <c r="E107" s="288" t="s">
        <v>285</v>
      </c>
      <c r="F107" s="288" t="s">
        <v>2</v>
      </c>
      <c r="G107" s="292">
        <f>'Прил3.1'!G105</f>
        <v>38.38899</v>
      </c>
      <c r="H107" s="292">
        <f>'Прил3.1'!H105</f>
        <v>38.38877</v>
      </c>
      <c r="I107" s="29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12.75">
      <c r="A108" s="36"/>
      <c r="B108" s="184" t="s">
        <v>121</v>
      </c>
      <c r="C108" s="289" t="s">
        <v>308</v>
      </c>
      <c r="D108" s="289" t="s">
        <v>83</v>
      </c>
      <c r="E108" s="42"/>
      <c r="F108" s="289"/>
      <c r="G108" s="290">
        <f aca="true" t="shared" si="8" ref="G108:H113">G109</f>
        <v>2231.23759</v>
      </c>
      <c r="H108" s="290">
        <f t="shared" si="8"/>
        <v>2231.23759</v>
      </c>
      <c r="I108" s="29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12.75">
      <c r="A109" s="36"/>
      <c r="B109" s="184" t="s">
        <v>104</v>
      </c>
      <c r="C109" s="289" t="s">
        <v>308</v>
      </c>
      <c r="D109" s="289" t="s">
        <v>235</v>
      </c>
      <c r="E109" s="42"/>
      <c r="F109" s="289"/>
      <c r="G109" s="290">
        <f t="shared" si="8"/>
        <v>2231.23759</v>
      </c>
      <c r="H109" s="290">
        <f t="shared" si="8"/>
        <v>2231.23759</v>
      </c>
      <c r="I109" s="29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12.75">
      <c r="A110" s="36"/>
      <c r="B110" s="39" t="s">
        <v>109</v>
      </c>
      <c r="C110" s="43" t="s">
        <v>308</v>
      </c>
      <c r="D110" s="43" t="s">
        <v>235</v>
      </c>
      <c r="E110" s="288" t="s">
        <v>211</v>
      </c>
      <c r="F110" s="288"/>
      <c r="G110" s="292">
        <f t="shared" si="8"/>
        <v>2231.23759</v>
      </c>
      <c r="H110" s="292">
        <f t="shared" si="8"/>
        <v>2231.23759</v>
      </c>
      <c r="I110" s="29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12.75">
      <c r="A111" s="36"/>
      <c r="B111" s="39" t="s">
        <v>109</v>
      </c>
      <c r="C111" s="43" t="s">
        <v>308</v>
      </c>
      <c r="D111" s="43" t="s">
        <v>235</v>
      </c>
      <c r="E111" s="288" t="s">
        <v>211</v>
      </c>
      <c r="F111" s="288"/>
      <c r="G111" s="292">
        <f t="shared" si="8"/>
        <v>2231.23759</v>
      </c>
      <c r="H111" s="292">
        <f t="shared" si="8"/>
        <v>2231.23759</v>
      </c>
      <c r="I111" s="29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12.75">
      <c r="A112" s="36"/>
      <c r="B112" s="39" t="s">
        <v>109</v>
      </c>
      <c r="C112" s="43" t="s">
        <v>308</v>
      </c>
      <c r="D112" s="43" t="s">
        <v>235</v>
      </c>
      <c r="E112" s="288" t="s">
        <v>211</v>
      </c>
      <c r="F112" s="288"/>
      <c r="G112" s="292">
        <f t="shared" si="8"/>
        <v>2231.23759</v>
      </c>
      <c r="H112" s="292">
        <f t="shared" si="8"/>
        <v>2231.23759</v>
      </c>
      <c r="I112" s="29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48">
      <c r="A113" s="36"/>
      <c r="B113" s="72" t="s">
        <v>289</v>
      </c>
      <c r="C113" s="43" t="s">
        <v>308</v>
      </c>
      <c r="D113" s="43" t="s">
        <v>235</v>
      </c>
      <c r="E113" s="288" t="s">
        <v>214</v>
      </c>
      <c r="F113" s="288"/>
      <c r="G113" s="292">
        <f t="shared" si="8"/>
        <v>2231.23759</v>
      </c>
      <c r="H113" s="292">
        <f t="shared" si="8"/>
        <v>2231.23759</v>
      </c>
      <c r="I113" s="29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12.75">
      <c r="A114" s="36"/>
      <c r="B114" s="39" t="s">
        <v>105</v>
      </c>
      <c r="C114" s="43" t="s">
        <v>308</v>
      </c>
      <c r="D114" s="43" t="s">
        <v>235</v>
      </c>
      <c r="E114" s="288" t="s">
        <v>214</v>
      </c>
      <c r="F114" s="288" t="s">
        <v>78</v>
      </c>
      <c r="G114" s="292">
        <f>'Прил3.1'!G112</f>
        <v>2231.23759</v>
      </c>
      <c r="H114" s="292">
        <f>G114</f>
        <v>2231.23759</v>
      </c>
      <c r="I114" s="29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12.75">
      <c r="A115" s="36"/>
      <c r="B115" s="303" t="s">
        <v>263</v>
      </c>
      <c r="C115" s="43"/>
      <c r="D115" s="43"/>
      <c r="E115" s="288"/>
      <c r="F115" s="288"/>
      <c r="G115" s="292">
        <f>G116*2.5%</f>
        <v>468.091</v>
      </c>
      <c r="H115" s="292">
        <f>H116*5%</f>
        <v>938.171</v>
      </c>
      <c r="I115" s="29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12.75">
      <c r="A116" s="36"/>
      <c r="B116" s="32" t="s">
        <v>224</v>
      </c>
      <c r="C116" s="296"/>
      <c r="D116" s="296"/>
      <c r="E116" s="296"/>
      <c r="F116" s="296"/>
      <c r="G116" s="37">
        <f>G30+G68+G83+G108+G77</f>
        <v>18723.64</v>
      </c>
      <c r="H116" s="37">
        <f>H30+H68+H83+H108+H77</f>
        <v>18763.42</v>
      </c>
      <c r="I116" s="29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12.75">
      <c r="A117" s="36"/>
      <c r="B117" s="33"/>
      <c r="C117" s="33"/>
      <c r="D117" s="33"/>
      <c r="E117" s="33"/>
      <c r="F117" s="33"/>
      <c r="G117" s="44"/>
      <c r="H117" s="293"/>
      <c r="I117" s="29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12.75">
      <c r="A118" s="36"/>
      <c r="B118" s="33"/>
      <c r="C118" s="33"/>
      <c r="D118" s="33"/>
      <c r="E118" s="33"/>
      <c r="F118" s="33"/>
      <c r="G118" s="44"/>
      <c r="H118" s="293"/>
      <c r="I118" s="29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4" customFormat="1" ht="12.75">
      <c r="A119" s="36"/>
      <c r="B119" s="33"/>
      <c r="C119" s="33"/>
      <c r="D119" s="33"/>
      <c r="E119" s="33"/>
      <c r="F119" s="33"/>
      <c r="G119" s="44"/>
      <c r="H119" s="293"/>
      <c r="I119" s="29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:41" s="193" customFormat="1" ht="12.75">
      <c r="A120" s="36"/>
      <c r="B120" s="33"/>
      <c r="C120" s="33"/>
      <c r="D120" s="33"/>
      <c r="E120" s="33"/>
      <c r="F120" s="33"/>
      <c r="G120" s="44"/>
      <c r="H120" s="291"/>
      <c r="I120" s="291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</row>
    <row r="121" spans="1:41" s="193" customFormat="1" ht="12.75">
      <c r="A121" s="35"/>
      <c r="B121" s="33"/>
      <c r="C121" s="33"/>
      <c r="D121" s="33"/>
      <c r="E121" s="33"/>
      <c r="F121" s="33"/>
      <c r="G121" s="44"/>
      <c r="H121" s="291"/>
      <c r="I121" s="291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</row>
    <row r="122" spans="1:41" s="24" customFormat="1" ht="12.75">
      <c r="A122" s="35"/>
      <c r="B122" s="33"/>
      <c r="C122" s="33"/>
      <c r="D122" s="33"/>
      <c r="E122" s="33"/>
      <c r="F122" s="33"/>
      <c r="G122" s="44"/>
      <c r="H122" s="293"/>
      <c r="I122" s="29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12.75">
      <c r="A123" s="35"/>
      <c r="B123" s="33"/>
      <c r="C123" s="33"/>
      <c r="D123" s="33"/>
      <c r="E123" s="33"/>
      <c r="F123" s="33"/>
      <c r="G123" s="44"/>
      <c r="H123" s="293"/>
      <c r="I123" s="29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53.25" customHeight="1">
      <c r="A124" s="35"/>
      <c r="B124" s="33"/>
      <c r="C124" s="33"/>
      <c r="D124" s="33"/>
      <c r="E124" s="33"/>
      <c r="F124" s="33"/>
      <c r="G124" s="33"/>
      <c r="H124" s="293"/>
      <c r="I124" s="29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15" customHeight="1">
      <c r="A125" s="35"/>
      <c r="B125" s="33"/>
      <c r="C125" s="33"/>
      <c r="D125" s="33"/>
      <c r="E125" s="33"/>
      <c r="F125" s="33"/>
      <c r="G125" s="33"/>
      <c r="H125" s="293"/>
      <c r="I125" s="29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2" customFormat="1" ht="12.75">
      <c r="A126" s="38"/>
      <c r="B126" s="33"/>
      <c r="C126" s="33"/>
      <c r="D126" s="33"/>
      <c r="E126" s="33"/>
      <c r="F126" s="33"/>
      <c r="G126" s="33"/>
      <c r="H126" s="291"/>
      <c r="I126" s="291"/>
      <c r="J126" s="21"/>
      <c r="K126" s="21"/>
      <c r="L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s="22" customFormat="1" ht="12.75">
      <c r="A127" s="38"/>
      <c r="B127" s="33"/>
      <c r="C127" s="33"/>
      <c r="D127" s="33"/>
      <c r="E127" s="33"/>
      <c r="F127" s="33"/>
      <c r="G127" s="33"/>
      <c r="H127" s="291"/>
      <c r="I127" s="291"/>
      <c r="J127" s="21"/>
      <c r="K127" s="21"/>
      <c r="L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s="22" customFormat="1" ht="12.75">
      <c r="A128" s="38"/>
      <c r="B128" s="33"/>
      <c r="C128" s="33"/>
      <c r="D128" s="33"/>
      <c r="E128" s="33"/>
      <c r="F128" s="33"/>
      <c r="G128" s="33"/>
      <c r="H128" s="291"/>
      <c r="I128" s="291"/>
      <c r="J128" s="21"/>
      <c r="K128" s="21"/>
      <c r="L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s="22" customFormat="1" ht="36" customHeight="1">
      <c r="A129" s="38"/>
      <c r="B129" s="33" t="s">
        <v>69</v>
      </c>
      <c r="C129" s="33"/>
      <c r="D129" s="33"/>
      <c r="E129" s="33"/>
      <c r="F129" s="33"/>
      <c r="G129" s="33"/>
      <c r="H129" s="293"/>
      <c r="I129" s="293"/>
      <c r="J129" s="21"/>
      <c r="K129" s="21"/>
      <c r="L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s="22" customFormat="1" ht="15.75" customHeight="1">
      <c r="A130" s="38"/>
      <c r="B130" s="33"/>
      <c r="C130" s="33"/>
      <c r="D130" s="33"/>
      <c r="E130" s="33"/>
      <c r="F130" s="33"/>
      <c r="G130" s="33"/>
      <c r="H130" s="293"/>
      <c r="I130" s="293"/>
      <c r="J130" s="21"/>
      <c r="K130" s="21"/>
      <c r="L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s="22" customFormat="1" ht="14.25" customHeight="1">
      <c r="A131" s="40"/>
      <c r="B131" s="33"/>
      <c r="C131" s="33"/>
      <c r="D131" s="33"/>
      <c r="E131" s="33"/>
      <c r="F131" s="33"/>
      <c r="G131" s="33"/>
      <c r="H131" s="293"/>
      <c r="I131" s="293"/>
      <c r="J131" s="21"/>
      <c r="K131" s="21"/>
      <c r="L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s="22" customFormat="1" ht="12.75">
      <c r="A132" s="33"/>
      <c r="B132" s="33"/>
      <c r="C132" s="33"/>
      <c r="D132" s="33"/>
      <c r="E132" s="33"/>
      <c r="F132" s="33"/>
      <c r="G132" s="33"/>
      <c r="H132" s="185"/>
      <c r="I132" s="185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s="18" customFormat="1" ht="12.75">
      <c r="A133" s="33"/>
      <c r="B133" s="33"/>
      <c r="C133" s="33"/>
      <c r="D133" s="33"/>
      <c r="E133" s="33"/>
      <c r="F133" s="33"/>
      <c r="G133" s="33"/>
      <c r="H133" s="198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9" s="18" customFormat="1" ht="12.75">
      <c r="A134" s="33"/>
      <c r="B134" s="33"/>
      <c r="C134" s="33"/>
      <c r="D134" s="33"/>
      <c r="E134" s="33"/>
      <c r="F134" s="33"/>
      <c r="G134" s="33"/>
      <c r="H134" s="186"/>
      <c r="I134" s="20"/>
    </row>
    <row r="135" spans="1:9" s="18" customFormat="1" ht="12.75">
      <c r="A135" s="33"/>
      <c r="B135" s="33"/>
      <c r="C135" s="33"/>
      <c r="D135" s="33"/>
      <c r="E135" s="33"/>
      <c r="F135" s="33"/>
      <c r="G135" s="33"/>
      <c r="H135" s="186"/>
      <c r="I135" s="20"/>
    </row>
    <row r="136" spans="1:8" s="18" customFormat="1" ht="12.75">
      <c r="A136" s="33"/>
      <c r="B136" s="33"/>
      <c r="C136" s="33"/>
      <c r="D136" s="33"/>
      <c r="E136" s="33"/>
      <c r="F136" s="33"/>
      <c r="G136" s="33"/>
      <c r="H136" s="44"/>
    </row>
    <row r="137" spans="1:8" s="18" customFormat="1" ht="12.75">
      <c r="A137" s="33"/>
      <c r="B137" s="33"/>
      <c r="C137" s="33"/>
      <c r="D137" s="33"/>
      <c r="E137" s="33"/>
      <c r="F137" s="33"/>
      <c r="G137" s="33"/>
      <c r="H137" s="44"/>
    </row>
    <row r="138" spans="1:8" s="18" customFormat="1" ht="12.75">
      <c r="A138" s="33"/>
      <c r="B138" s="33"/>
      <c r="C138" s="33"/>
      <c r="D138" s="33"/>
      <c r="E138" s="33"/>
      <c r="F138" s="33"/>
      <c r="G138" s="33"/>
      <c r="H138" s="44"/>
    </row>
    <row r="139" spans="1:8" s="18" customFormat="1" ht="12.75">
      <c r="A139" s="33"/>
      <c r="B139" s="33"/>
      <c r="C139" s="33"/>
      <c r="D139" s="33"/>
      <c r="E139" s="33"/>
      <c r="F139" s="33"/>
      <c r="G139" s="33"/>
      <c r="H139" s="44"/>
    </row>
    <row r="140" spans="1:8" s="18" customFormat="1" ht="12.75">
      <c r="A140" s="33"/>
      <c r="B140" s="33"/>
      <c r="C140" s="33"/>
      <c r="D140" s="33"/>
      <c r="E140" s="33"/>
      <c r="F140" s="33"/>
      <c r="G140" s="33"/>
      <c r="H140" s="33"/>
    </row>
    <row r="141" spans="1:8" s="18" customFormat="1" ht="12.75">
      <c r="A141" s="33"/>
      <c r="B141" s="33"/>
      <c r="C141" s="33"/>
      <c r="D141" s="33"/>
      <c r="E141" s="33"/>
      <c r="F141" s="33"/>
      <c r="G141" s="33"/>
      <c r="H141" s="33"/>
    </row>
    <row r="142" spans="1:8" s="18" customFormat="1" ht="12.75">
      <c r="A142" s="33"/>
      <c r="B142" s="33"/>
      <c r="C142" s="33"/>
      <c r="D142" s="33"/>
      <c r="E142" s="33"/>
      <c r="F142" s="33"/>
      <c r="G142" s="33"/>
      <c r="H142" s="33"/>
    </row>
    <row r="143" spans="1:8" s="18" customFormat="1" ht="12.75">
      <c r="A143" s="33"/>
      <c r="B143" s="33"/>
      <c r="C143" s="33"/>
      <c r="D143" s="33"/>
      <c r="E143" s="33"/>
      <c r="F143" s="33"/>
      <c r="G143" s="33"/>
      <c r="H143" s="33"/>
    </row>
    <row r="144" spans="1:8" s="18" customFormat="1" ht="12.75">
      <c r="A144" s="33"/>
      <c r="B144" s="33"/>
      <c r="C144" s="33"/>
      <c r="D144" s="33"/>
      <c r="E144" s="33"/>
      <c r="F144" s="33"/>
      <c r="G144" s="33"/>
      <c r="H144" s="33"/>
    </row>
    <row r="145" spans="1:8" s="18" customFormat="1" ht="12.75">
      <c r="A145" s="33"/>
      <c r="B145" s="33"/>
      <c r="C145" s="33"/>
      <c r="D145" s="33"/>
      <c r="E145" s="33"/>
      <c r="F145" s="33"/>
      <c r="G145" s="33"/>
      <c r="H145" s="33"/>
    </row>
    <row r="146" spans="1:8" s="18" customFormat="1" ht="12.75">
      <c r="A146" s="33"/>
      <c r="B146" s="33"/>
      <c r="C146" s="33"/>
      <c r="D146" s="33"/>
      <c r="E146" s="33"/>
      <c r="F146" s="33"/>
      <c r="G146" s="33"/>
      <c r="H146" s="33"/>
    </row>
    <row r="147" spans="1:8" s="18" customFormat="1" ht="12.75">
      <c r="A147" s="33"/>
      <c r="B147" s="33"/>
      <c r="C147" s="33"/>
      <c r="D147" s="33"/>
      <c r="E147" s="33"/>
      <c r="F147" s="33"/>
      <c r="G147" s="33"/>
      <c r="H147" s="33"/>
    </row>
    <row r="148" spans="1:8" s="18" customFormat="1" ht="12.75">
      <c r="A148" s="33"/>
      <c r="B148" s="33"/>
      <c r="C148" s="33"/>
      <c r="D148" s="33"/>
      <c r="E148" s="33"/>
      <c r="F148" s="33"/>
      <c r="G148" s="33"/>
      <c r="H148" s="33"/>
    </row>
    <row r="149" spans="1:8" s="18" customFormat="1" ht="12.75">
      <c r="A149" s="33"/>
      <c r="B149" s="33"/>
      <c r="C149" s="33"/>
      <c r="D149" s="33"/>
      <c r="E149" s="33"/>
      <c r="F149" s="33"/>
      <c r="G149" s="33"/>
      <c r="H149" s="33"/>
    </row>
    <row r="150" spans="1:8" s="18" customFormat="1" ht="12.75">
      <c r="A150" s="33"/>
      <c r="B150" s="33"/>
      <c r="C150" s="33"/>
      <c r="D150" s="33"/>
      <c r="E150" s="33"/>
      <c r="F150" s="33"/>
      <c r="G150" s="33"/>
      <c r="H150" s="33"/>
    </row>
    <row r="151" spans="1:8" s="18" customFormat="1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3.5">
      <c r="A231" s="33"/>
      <c r="E231" s="1"/>
      <c r="H231" s="33"/>
    </row>
    <row r="232" spans="1:8" ht="13.5">
      <c r="A232" s="33"/>
      <c r="E232" s="1"/>
      <c r="H232" s="33"/>
    </row>
    <row r="233" spans="1:8" ht="13.5">
      <c r="A233" s="33"/>
      <c r="E233" s="1"/>
      <c r="H233" s="33"/>
    </row>
    <row r="234" spans="1:8" ht="13.5">
      <c r="A234" s="33"/>
      <c r="E234" s="1"/>
      <c r="H234" s="33"/>
    </row>
    <row r="235" spans="1:8" ht="13.5">
      <c r="A235" s="33"/>
      <c r="E235" s="1"/>
      <c r="H235" s="33"/>
    </row>
    <row r="236" spans="1:8" ht="13.5">
      <c r="A236" s="33"/>
      <c r="E236" s="1"/>
      <c r="H236" s="33"/>
    </row>
    <row r="237" spans="1:8" ht="13.5">
      <c r="A237" s="33"/>
      <c r="E237" s="1"/>
      <c r="H237" s="33"/>
    </row>
    <row r="238" spans="1:8" ht="13.5">
      <c r="A238" s="33"/>
      <c r="E238" s="1"/>
      <c r="H238" s="33"/>
    </row>
    <row r="239" spans="1:8" ht="13.5">
      <c r="A239" s="33"/>
      <c r="E239" s="1"/>
      <c r="H239" s="33"/>
    </row>
    <row r="240" spans="1:8" ht="13.5">
      <c r="A240" s="33"/>
      <c r="E240" s="1"/>
      <c r="H240" s="33"/>
    </row>
    <row r="241" spans="1:8" ht="13.5">
      <c r="A241" s="33"/>
      <c r="E241" s="1"/>
      <c r="H241" s="33"/>
    </row>
    <row r="242" spans="1:8" ht="13.5">
      <c r="A242" s="33"/>
      <c r="E242" s="1"/>
      <c r="H242" s="33"/>
    </row>
    <row r="243" spans="1:8" ht="13.5">
      <c r="A243" s="33"/>
      <c r="E243" s="1"/>
      <c r="H243" s="33"/>
    </row>
    <row r="244" spans="1:8" ht="13.5">
      <c r="A244" s="33"/>
      <c r="E244" s="1"/>
      <c r="H244" s="33"/>
    </row>
    <row r="245" spans="1:8" ht="13.5">
      <c r="A245" s="33"/>
      <c r="E245" s="1"/>
      <c r="H245" s="33"/>
    </row>
    <row r="246" spans="5:8" ht="13.5">
      <c r="E246" s="1"/>
      <c r="H246" s="33"/>
    </row>
    <row r="247" ht="13.5">
      <c r="E247" s="1"/>
    </row>
    <row r="248" ht="13.5">
      <c r="E248" s="1"/>
    </row>
    <row r="249" ht="13.5">
      <c r="E249" s="1"/>
    </row>
    <row r="250" ht="13.5">
      <c r="E250" s="1"/>
    </row>
    <row r="251" ht="13.5">
      <c r="E251" s="1"/>
    </row>
    <row r="252" ht="13.5">
      <c r="E252" s="1"/>
    </row>
    <row r="253" ht="13.5">
      <c r="E253" s="1"/>
    </row>
    <row r="254" ht="13.5">
      <c r="E254" s="1"/>
    </row>
    <row r="255" ht="13.5">
      <c r="E255" s="1"/>
    </row>
    <row r="256" ht="13.5">
      <c r="E256" s="1"/>
    </row>
    <row r="257" ht="13.5">
      <c r="E257" s="1"/>
    </row>
    <row r="258" ht="13.5">
      <c r="E258" s="1"/>
    </row>
    <row r="259" ht="13.5">
      <c r="E259" s="1"/>
    </row>
    <row r="260" ht="13.5">
      <c r="E260" s="1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  <row r="327" ht="13.5">
      <c r="E327" s="1"/>
    </row>
    <row r="328" ht="13.5">
      <c r="E328" s="1"/>
    </row>
  </sheetData>
  <sheetProtection/>
  <autoFilter ref="A29:G133"/>
  <mergeCells count="27">
    <mergeCell ref="B1:H1"/>
    <mergeCell ref="B3:H3"/>
    <mergeCell ref="B4:H4"/>
    <mergeCell ref="B5:H5"/>
    <mergeCell ref="B6:H6"/>
    <mergeCell ref="B7:H7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I28:I29"/>
    <mergeCell ref="H27:H28"/>
    <mergeCell ref="B22:H22"/>
    <mergeCell ref="B23:H23"/>
    <mergeCell ref="B24:H24"/>
    <mergeCell ref="A27:A28"/>
    <mergeCell ref="B27:B28"/>
    <mergeCell ref="C27:F27"/>
    <mergeCell ref="G27:G2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9"/>
  <sheetViews>
    <sheetView workbookViewId="0" topLeftCell="A14">
      <selection activeCell="A1" sqref="A1:I33"/>
    </sheetView>
  </sheetViews>
  <sheetFormatPr defaultColWidth="9.125" defaultRowHeight="12.75"/>
  <cols>
    <col min="1" max="1" width="9.125" style="123" customWidth="1"/>
    <col min="2" max="2" width="54.375" style="123" customWidth="1"/>
    <col min="3" max="3" width="21.00390625" style="123" customWidth="1"/>
    <col min="4" max="4" width="8.875" style="123" customWidth="1"/>
    <col min="5" max="9" width="9.125" style="123" hidden="1" customWidth="1"/>
    <col min="10" max="16384" width="9.125" style="123" customWidth="1"/>
  </cols>
  <sheetData>
    <row r="1" spans="2:4" ht="12.75">
      <c r="B1" s="418"/>
      <c r="C1" s="418"/>
      <c r="D1" s="418"/>
    </row>
    <row r="2" spans="2:10" ht="22.5" customHeight="1">
      <c r="B2" s="370" t="s">
        <v>165</v>
      </c>
      <c r="C2" s="370"/>
      <c r="D2" s="370"/>
      <c r="E2" s="370"/>
      <c r="F2" s="370"/>
      <c r="G2" s="370"/>
      <c r="H2" s="370"/>
      <c r="I2" s="370"/>
      <c r="J2" s="122"/>
    </row>
    <row r="3" spans="2:10" ht="12.75" customHeight="1">
      <c r="B3" s="370" t="s">
        <v>316</v>
      </c>
      <c r="C3" s="370"/>
      <c r="D3" s="370"/>
      <c r="E3" s="370"/>
      <c r="F3" s="370"/>
      <c r="G3" s="370"/>
      <c r="H3" s="370"/>
      <c r="I3" s="370"/>
      <c r="J3" s="122"/>
    </row>
    <row r="4" spans="2:10" ht="12.75" customHeight="1">
      <c r="B4" s="371" t="s">
        <v>317</v>
      </c>
      <c r="C4" s="371"/>
      <c r="D4" s="371"/>
      <c r="E4" s="371"/>
      <c r="F4" s="371"/>
      <c r="G4" s="371"/>
      <c r="H4" s="371"/>
      <c r="I4" s="371"/>
      <c r="J4" s="122"/>
    </row>
    <row r="5" spans="2:10" ht="12.75">
      <c r="B5" s="371" t="s">
        <v>371</v>
      </c>
      <c r="C5" s="371"/>
      <c r="D5" s="371"/>
      <c r="E5" s="371"/>
      <c r="F5" s="371"/>
      <c r="G5" s="371"/>
      <c r="H5" s="371"/>
      <c r="I5" s="371"/>
      <c r="J5" s="122"/>
    </row>
    <row r="6" spans="2:10" ht="12.75">
      <c r="B6" s="371" t="s">
        <v>372</v>
      </c>
      <c r="C6" s="371"/>
      <c r="D6" s="371"/>
      <c r="E6" s="371"/>
      <c r="F6" s="371"/>
      <c r="G6" s="371"/>
      <c r="H6" s="371"/>
      <c r="I6" s="371"/>
      <c r="J6" s="122"/>
    </row>
    <row r="7" spans="2:10" ht="12.75" customHeight="1">
      <c r="B7" s="416"/>
      <c r="C7" s="416"/>
      <c r="D7" s="122"/>
      <c r="E7" s="122"/>
      <c r="F7" s="122"/>
      <c r="G7" s="122"/>
      <c r="H7" s="122"/>
      <c r="I7" s="122"/>
      <c r="J7" s="122"/>
    </row>
    <row r="8" spans="2:10" ht="12.75">
      <c r="B8" s="370"/>
      <c r="C8" s="370"/>
      <c r="D8" s="370"/>
      <c r="E8" s="370"/>
      <c r="F8" s="370"/>
      <c r="G8" s="370"/>
      <c r="H8" s="370"/>
      <c r="I8" s="370"/>
      <c r="J8" s="124"/>
    </row>
    <row r="9" spans="2:10" ht="12.75">
      <c r="B9" s="396"/>
      <c r="C9" s="396"/>
      <c r="D9" s="396"/>
      <c r="E9" s="396"/>
      <c r="F9" s="396"/>
      <c r="G9" s="396"/>
      <c r="H9" s="396"/>
      <c r="I9" s="396"/>
      <c r="J9" s="124"/>
    </row>
    <row r="10" spans="2:10" ht="12.75">
      <c r="B10" s="396"/>
      <c r="C10" s="396"/>
      <c r="D10" s="396"/>
      <c r="E10" s="396"/>
      <c r="F10" s="396"/>
      <c r="G10" s="396"/>
      <c r="H10" s="396"/>
      <c r="I10" s="396"/>
      <c r="J10" s="122"/>
    </row>
    <row r="11" spans="2:10" ht="15.75" customHeight="1">
      <c r="B11" s="396"/>
      <c r="C11" s="396"/>
      <c r="D11" s="396"/>
      <c r="E11" s="396"/>
      <c r="F11" s="396"/>
      <c r="G11" s="396"/>
      <c r="H11" s="396"/>
      <c r="I11" s="396"/>
      <c r="J11" s="122"/>
    </row>
    <row r="12" spans="2:10" ht="12.75">
      <c r="B12" s="396"/>
      <c r="C12" s="396"/>
      <c r="D12" s="396"/>
      <c r="E12" s="396"/>
      <c r="F12" s="396"/>
      <c r="G12" s="396"/>
      <c r="H12" s="396"/>
      <c r="I12" s="396"/>
      <c r="J12" s="122"/>
    </row>
    <row r="13" spans="2:10" ht="12.75">
      <c r="B13" s="396"/>
      <c r="C13" s="396"/>
      <c r="D13" s="396"/>
      <c r="E13" s="396"/>
      <c r="F13" s="396"/>
      <c r="G13" s="396"/>
      <c r="H13" s="396"/>
      <c r="I13" s="396"/>
      <c r="J13" s="122"/>
    </row>
    <row r="14" spans="2:10" ht="12.75">
      <c r="B14" s="370"/>
      <c r="C14" s="370"/>
      <c r="D14" s="370"/>
      <c r="E14" s="370"/>
      <c r="F14" s="370"/>
      <c r="G14" s="370"/>
      <c r="H14" s="370"/>
      <c r="I14" s="370"/>
      <c r="J14" s="122"/>
    </row>
    <row r="15" spans="2:10" ht="12.75" customHeight="1">
      <c r="B15" s="396"/>
      <c r="C15" s="396"/>
      <c r="D15" s="396"/>
      <c r="E15" s="396"/>
      <c r="F15" s="396"/>
      <c r="G15" s="396"/>
      <c r="H15" s="396"/>
      <c r="I15" s="396"/>
      <c r="J15" s="122"/>
    </row>
    <row r="16" spans="2:10" ht="12.75" customHeight="1">
      <c r="B16" s="396"/>
      <c r="C16" s="396"/>
      <c r="D16" s="396"/>
      <c r="E16" s="396"/>
      <c r="F16" s="396"/>
      <c r="G16" s="396"/>
      <c r="H16" s="396"/>
      <c r="I16" s="396"/>
      <c r="J16" s="122"/>
    </row>
    <row r="17" spans="2:10" ht="12.75" customHeight="1">
      <c r="B17" s="396"/>
      <c r="C17" s="396"/>
      <c r="D17" s="396"/>
      <c r="E17" s="396"/>
      <c r="F17" s="396"/>
      <c r="G17" s="396"/>
      <c r="H17" s="396"/>
      <c r="I17" s="396"/>
      <c r="J17" s="122"/>
    </row>
    <row r="18" spans="2:10" ht="12.75">
      <c r="B18" s="396"/>
      <c r="C18" s="396"/>
      <c r="D18" s="396"/>
      <c r="E18" s="396"/>
      <c r="F18" s="396"/>
      <c r="G18" s="396"/>
      <c r="H18" s="396"/>
      <c r="I18" s="396"/>
      <c r="J18" s="122"/>
    </row>
    <row r="19" spans="2:10" ht="12.75">
      <c r="B19" s="417"/>
      <c r="C19" s="417"/>
      <c r="D19" s="417"/>
      <c r="E19" s="122"/>
      <c r="F19" s="122"/>
      <c r="G19" s="122"/>
      <c r="H19" s="122"/>
      <c r="I19" s="122"/>
      <c r="J19" s="122"/>
    </row>
    <row r="20" spans="2:3" ht="12.75">
      <c r="B20" s="410"/>
      <c r="C20" s="410"/>
    </row>
    <row r="21" spans="2:3" ht="12.75">
      <c r="B21" s="125"/>
      <c r="C21" s="126"/>
    </row>
    <row r="22" spans="2:3" ht="52.5" customHeight="1">
      <c r="B22" s="411" t="s">
        <v>373</v>
      </c>
      <c r="C22" s="411"/>
    </row>
    <row r="23" spans="2:3" ht="21" customHeight="1">
      <c r="B23" s="127"/>
      <c r="C23" s="243" t="s">
        <v>164</v>
      </c>
    </row>
    <row r="24" spans="2:3" ht="12.75" customHeight="1">
      <c r="B24" s="412" t="s">
        <v>11</v>
      </c>
      <c r="C24" s="414" t="s">
        <v>323</v>
      </c>
    </row>
    <row r="25" spans="2:3" ht="51" customHeight="1">
      <c r="B25" s="413"/>
      <c r="C25" s="415"/>
    </row>
    <row r="26" spans="2:3" ht="18.75" customHeight="1">
      <c r="B26" s="300"/>
      <c r="C26" s="301" t="s">
        <v>295</v>
      </c>
    </row>
    <row r="27" spans="2:4" ht="13.5">
      <c r="B27" s="128" t="s">
        <v>153</v>
      </c>
      <c r="C27" s="297">
        <f>C31</f>
        <v>3124.40626</v>
      </c>
      <c r="D27" s="129"/>
    </row>
    <row r="28" spans="2:3" ht="15.75">
      <c r="B28" s="130" t="s">
        <v>154</v>
      </c>
      <c r="C28" s="131"/>
    </row>
    <row r="29" spans="2:3" ht="71.25" customHeight="1">
      <c r="B29" s="132" t="s">
        <v>186</v>
      </c>
      <c r="C29" s="238">
        <f>Прил3!G54</f>
        <v>893.16867</v>
      </c>
    </row>
    <row r="30" spans="2:3" ht="53.25" customHeight="1">
      <c r="B30" s="366" t="s">
        <v>294</v>
      </c>
      <c r="C30" s="238">
        <f>Прил3!G118</f>
        <v>2231.23759</v>
      </c>
    </row>
    <row r="31" spans="2:3" ht="16.5">
      <c r="B31" s="133" t="s">
        <v>155</v>
      </c>
      <c r="C31" s="297">
        <f>C29+C30</f>
        <v>3124.40626</v>
      </c>
    </row>
    <row r="32" spans="2:3" ht="15.75">
      <c r="B32" s="134"/>
      <c r="C32" s="135"/>
    </row>
    <row r="33" spans="2:3" ht="15.75">
      <c r="B33" s="136"/>
      <c r="C33" s="135"/>
    </row>
    <row r="34" spans="2:3" ht="15.75">
      <c r="B34" s="136"/>
      <c r="C34" s="135"/>
    </row>
    <row r="35" spans="2:3" ht="15.75" hidden="1">
      <c r="B35" s="134"/>
      <c r="C35" s="135"/>
    </row>
    <row r="36" spans="2:3" ht="15.75" hidden="1">
      <c r="B36" s="134"/>
      <c r="C36" s="135"/>
    </row>
    <row r="37" spans="2:3" ht="15.75">
      <c r="B37" s="134"/>
      <c r="C37" s="137"/>
    </row>
    <row r="38" spans="2:3" ht="12.75">
      <c r="B38" s="127"/>
      <c r="C38" s="127"/>
    </row>
    <row r="39" spans="2:3" ht="12.75">
      <c r="B39" s="127"/>
      <c r="C39" s="127"/>
    </row>
  </sheetData>
  <sheetProtection/>
  <mergeCells count="23">
    <mergeCell ref="B1:D1"/>
    <mergeCell ref="B12:I12"/>
    <mergeCell ref="B8:I8"/>
    <mergeCell ref="B2:I2"/>
    <mergeCell ref="B4:I4"/>
    <mergeCell ref="B5:I5"/>
    <mergeCell ref="B6:I6"/>
    <mergeCell ref="B20:C20"/>
    <mergeCell ref="B22:C22"/>
    <mergeCell ref="B24:B25"/>
    <mergeCell ref="C24:C25"/>
    <mergeCell ref="B7:C7"/>
    <mergeCell ref="B19:D19"/>
    <mergeCell ref="B13:I13"/>
    <mergeCell ref="B14:I14"/>
    <mergeCell ref="B15:I15"/>
    <mergeCell ref="B16:I16"/>
    <mergeCell ref="B17:I17"/>
    <mergeCell ref="B18:I18"/>
    <mergeCell ref="B11:I11"/>
    <mergeCell ref="B3:I3"/>
    <mergeCell ref="B9:I9"/>
    <mergeCell ref="B10:I10"/>
  </mergeCells>
  <printOptions/>
  <pageMargins left="0.1701388888888889" right="0.1701388888888889" top="0.15972222222222224" bottom="0.2" header="0.5118055555555556" footer="0.511805555555555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8"/>
  <sheetViews>
    <sheetView view="pageBreakPreview" zoomScale="60" workbookViewId="0" topLeftCell="A1">
      <selection activeCell="A1" sqref="A1:I30"/>
    </sheetView>
  </sheetViews>
  <sheetFormatPr defaultColWidth="9.125" defaultRowHeight="12.75"/>
  <cols>
    <col min="1" max="1" width="9.125" style="123" customWidth="1"/>
    <col min="2" max="2" width="54.375" style="123" customWidth="1"/>
    <col min="3" max="4" width="21.00390625" style="123" customWidth="1"/>
    <col min="5" max="9" width="9.125" style="123" hidden="1" customWidth="1"/>
    <col min="10" max="16384" width="9.125" style="123" customWidth="1"/>
  </cols>
  <sheetData>
    <row r="1" spans="2:4" ht="12.75">
      <c r="B1" s="418"/>
      <c r="C1" s="418"/>
      <c r="D1" s="418"/>
    </row>
    <row r="2" spans="2:10" ht="22.5" customHeight="1">
      <c r="B2" s="370" t="s">
        <v>242</v>
      </c>
      <c r="C2" s="370"/>
      <c r="D2" s="370"/>
      <c r="E2" s="370"/>
      <c r="F2" s="370"/>
      <c r="G2" s="370"/>
      <c r="H2" s="370"/>
      <c r="I2" s="370"/>
      <c r="J2" s="122"/>
    </row>
    <row r="3" spans="2:10" ht="12.75" customHeight="1">
      <c r="B3" s="370" t="s">
        <v>316</v>
      </c>
      <c r="C3" s="370"/>
      <c r="D3" s="370"/>
      <c r="E3" s="370"/>
      <c r="F3" s="370"/>
      <c r="G3" s="370"/>
      <c r="H3" s="370"/>
      <c r="I3" s="370"/>
      <c r="J3" s="122"/>
    </row>
    <row r="4" spans="2:10" ht="12.75" customHeight="1">
      <c r="B4" s="371" t="s">
        <v>317</v>
      </c>
      <c r="C4" s="371"/>
      <c r="D4" s="371"/>
      <c r="E4" s="371"/>
      <c r="F4" s="371"/>
      <c r="G4" s="371"/>
      <c r="H4" s="371"/>
      <c r="I4" s="371"/>
      <c r="J4" s="122"/>
    </row>
    <row r="5" spans="2:10" ht="12.75">
      <c r="B5" s="371" t="s">
        <v>352</v>
      </c>
      <c r="C5" s="371"/>
      <c r="D5" s="371"/>
      <c r="E5" s="371"/>
      <c r="F5" s="371"/>
      <c r="G5" s="371"/>
      <c r="H5" s="371"/>
      <c r="I5" s="371"/>
      <c r="J5" s="122"/>
    </row>
    <row r="6" spans="2:10" ht="12.75">
      <c r="B6" s="371" t="s">
        <v>374</v>
      </c>
      <c r="C6" s="371"/>
      <c r="D6" s="371"/>
      <c r="E6" s="371"/>
      <c r="F6" s="371"/>
      <c r="G6" s="371"/>
      <c r="H6" s="371"/>
      <c r="I6" s="371"/>
      <c r="J6" s="122"/>
    </row>
    <row r="7" spans="2:10" ht="12.75" customHeight="1">
      <c r="B7" s="416"/>
      <c r="C7" s="416"/>
      <c r="D7" s="122"/>
      <c r="E7" s="122"/>
      <c r="F7" s="122"/>
      <c r="G7" s="122"/>
      <c r="H7" s="122"/>
      <c r="I7" s="122"/>
      <c r="J7" s="122"/>
    </row>
    <row r="8" spans="2:10" ht="12.75">
      <c r="B8" s="370"/>
      <c r="C8" s="370"/>
      <c r="D8" s="370"/>
      <c r="E8" s="370"/>
      <c r="F8" s="370"/>
      <c r="G8" s="370"/>
      <c r="H8" s="370"/>
      <c r="I8" s="370"/>
      <c r="J8" s="124"/>
    </row>
    <row r="9" spans="2:10" ht="12.75" customHeight="1">
      <c r="B9" s="396"/>
      <c r="C9" s="396"/>
      <c r="D9" s="396"/>
      <c r="E9" s="396"/>
      <c r="F9" s="396"/>
      <c r="G9" s="396"/>
      <c r="H9" s="396"/>
      <c r="I9" s="396"/>
      <c r="J9" s="124"/>
    </row>
    <row r="10" spans="2:10" ht="12.75" customHeight="1">
      <c r="B10" s="396"/>
      <c r="C10" s="396"/>
      <c r="D10" s="396"/>
      <c r="E10" s="396"/>
      <c r="F10" s="396"/>
      <c r="G10" s="396"/>
      <c r="H10" s="396"/>
      <c r="I10" s="396"/>
      <c r="J10" s="122"/>
    </row>
    <row r="11" spans="2:10" ht="15.75" customHeight="1">
      <c r="B11" s="396"/>
      <c r="C11" s="396"/>
      <c r="D11" s="396"/>
      <c r="E11" s="396"/>
      <c r="F11" s="396"/>
      <c r="G11" s="396"/>
      <c r="H11" s="396"/>
      <c r="I11" s="396"/>
      <c r="J11" s="122"/>
    </row>
    <row r="12" spans="2:10" ht="12.75">
      <c r="B12" s="396"/>
      <c r="C12" s="396"/>
      <c r="D12" s="396"/>
      <c r="E12" s="396"/>
      <c r="F12" s="396"/>
      <c r="G12" s="396"/>
      <c r="H12" s="396"/>
      <c r="I12" s="396"/>
      <c r="J12" s="122"/>
    </row>
    <row r="13" spans="2:10" ht="12.75">
      <c r="B13" s="305"/>
      <c r="C13" s="305"/>
      <c r="D13" s="305"/>
      <c r="E13" s="305"/>
      <c r="F13" s="305"/>
      <c r="G13" s="305"/>
      <c r="H13" s="305"/>
      <c r="I13" s="305"/>
      <c r="J13" s="122"/>
    </row>
    <row r="14" spans="2:10" ht="12.75">
      <c r="B14" s="370"/>
      <c r="C14" s="370"/>
      <c r="D14" s="370"/>
      <c r="E14" s="370"/>
      <c r="F14" s="370"/>
      <c r="G14" s="370"/>
      <c r="H14" s="370"/>
      <c r="I14" s="370"/>
      <c r="J14" s="122"/>
    </row>
    <row r="15" spans="2:10" ht="12.75" customHeight="1">
      <c r="B15" s="396"/>
      <c r="C15" s="396"/>
      <c r="D15" s="396"/>
      <c r="E15" s="396"/>
      <c r="F15" s="396"/>
      <c r="G15" s="396"/>
      <c r="H15" s="396"/>
      <c r="I15" s="396"/>
      <c r="J15" s="122"/>
    </row>
    <row r="16" spans="2:10" ht="12.75" customHeight="1">
      <c r="B16" s="396"/>
      <c r="C16" s="396"/>
      <c r="D16" s="396"/>
      <c r="E16" s="396"/>
      <c r="F16" s="396"/>
      <c r="G16" s="396"/>
      <c r="H16" s="396"/>
      <c r="I16" s="396"/>
      <c r="J16" s="122"/>
    </row>
    <row r="17" spans="2:10" ht="12.75" customHeight="1">
      <c r="B17" s="396"/>
      <c r="C17" s="396"/>
      <c r="D17" s="396"/>
      <c r="E17" s="396"/>
      <c r="F17" s="396"/>
      <c r="G17" s="396"/>
      <c r="H17" s="396"/>
      <c r="I17" s="396"/>
      <c r="J17" s="122"/>
    </row>
    <row r="18" spans="2:10" ht="12.75">
      <c r="B18" s="396"/>
      <c r="C18" s="396"/>
      <c r="D18" s="396"/>
      <c r="E18" s="396"/>
      <c r="F18" s="396"/>
      <c r="G18" s="396"/>
      <c r="H18" s="396"/>
      <c r="I18" s="396"/>
      <c r="J18" s="122"/>
    </row>
    <row r="19" spans="2:3" ht="12.75">
      <c r="B19" s="308"/>
      <c r="C19" s="308"/>
    </row>
    <row r="20" spans="2:4" ht="12.75">
      <c r="B20" s="125"/>
      <c r="C20" s="126"/>
      <c r="D20" s="126"/>
    </row>
    <row r="21" spans="2:3" ht="72.75" customHeight="1">
      <c r="B21" s="411" t="s">
        <v>375</v>
      </c>
      <c r="C21" s="411"/>
    </row>
    <row r="22" spans="2:4" ht="21" customHeight="1">
      <c r="B22" s="127"/>
      <c r="C22" s="243"/>
      <c r="D22" s="243" t="s">
        <v>164</v>
      </c>
    </row>
    <row r="23" spans="2:4" ht="12.75" customHeight="1">
      <c r="B23" s="412" t="s">
        <v>11</v>
      </c>
      <c r="C23" s="414" t="s">
        <v>323</v>
      </c>
      <c r="D23" s="414" t="s">
        <v>323</v>
      </c>
    </row>
    <row r="24" spans="2:4" ht="51" customHeight="1">
      <c r="B24" s="413"/>
      <c r="C24" s="415"/>
      <c r="D24" s="415"/>
    </row>
    <row r="25" spans="2:4" ht="18.75" customHeight="1">
      <c r="B25" s="300"/>
      <c r="C25" s="301" t="s">
        <v>334</v>
      </c>
      <c r="D25" s="301" t="s">
        <v>376</v>
      </c>
    </row>
    <row r="26" spans="2:4" ht="13.5">
      <c r="B26" s="128" t="s">
        <v>153</v>
      </c>
      <c r="C26" s="297">
        <f>C30</f>
        <v>3124.40626</v>
      </c>
      <c r="D26" s="297">
        <f>D30</f>
        <v>3124.40626</v>
      </c>
    </row>
    <row r="27" spans="2:4" ht="15.75">
      <c r="B27" s="130" t="s">
        <v>154</v>
      </c>
      <c r="C27" s="131"/>
      <c r="D27" s="131"/>
    </row>
    <row r="28" spans="2:4" ht="71.25" customHeight="1">
      <c r="B28" s="132" t="s">
        <v>186</v>
      </c>
      <c r="C28" s="238">
        <f>'Прил3.1'!G49</f>
        <v>893.16867</v>
      </c>
      <c r="D28" s="238">
        <f>'Прил3.1'!H49</f>
        <v>893.16867</v>
      </c>
    </row>
    <row r="29" spans="2:4" ht="53.25" customHeight="1">
      <c r="B29" s="366" t="s">
        <v>294</v>
      </c>
      <c r="C29" s="238">
        <f>'Прил3.1'!G106</f>
        <v>2231.23759</v>
      </c>
      <c r="D29" s="238">
        <f>'Прил3.1'!H106</f>
        <v>2231.23759</v>
      </c>
    </row>
    <row r="30" spans="2:4" ht="16.5">
      <c r="B30" s="133" t="s">
        <v>155</v>
      </c>
      <c r="C30" s="297">
        <f>C28+C29</f>
        <v>3124.40626</v>
      </c>
      <c r="D30" s="297">
        <f>D28+D29</f>
        <v>3124.40626</v>
      </c>
    </row>
    <row r="31" spans="2:4" ht="15.75">
      <c r="B31" s="134"/>
      <c r="C31" s="135"/>
      <c r="D31" s="135"/>
    </row>
    <row r="32" spans="2:4" ht="15.75">
      <c r="B32" s="136"/>
      <c r="C32" s="135"/>
      <c r="D32" s="135"/>
    </row>
    <row r="33" spans="2:4" ht="15.75">
      <c r="B33" s="136"/>
      <c r="C33" s="135"/>
      <c r="D33" s="135"/>
    </row>
    <row r="34" spans="2:4" ht="15.75" hidden="1">
      <c r="B34" s="134"/>
      <c r="C34" s="135"/>
      <c r="D34" s="135"/>
    </row>
    <row r="35" spans="2:4" ht="15.75" hidden="1">
      <c r="B35" s="134"/>
      <c r="C35" s="135"/>
      <c r="D35" s="135"/>
    </row>
    <row r="36" spans="2:4" ht="15.75">
      <c r="B36" s="134"/>
      <c r="C36" s="137"/>
      <c r="D36" s="137"/>
    </row>
    <row r="37" spans="2:4" ht="12.75">
      <c r="B37" s="127"/>
      <c r="C37" s="127"/>
      <c r="D37" s="127"/>
    </row>
    <row r="38" spans="2:4" ht="12.75">
      <c r="B38" s="127"/>
      <c r="C38" s="127"/>
      <c r="D38" s="127"/>
    </row>
  </sheetData>
  <sheetProtection/>
  <mergeCells count="21">
    <mergeCell ref="B12:I12"/>
    <mergeCell ref="B14:I14"/>
    <mergeCell ref="B11:I11"/>
    <mergeCell ref="B6:I6"/>
    <mergeCell ref="B8:I8"/>
    <mergeCell ref="B16:I16"/>
    <mergeCell ref="B10:I10"/>
    <mergeCell ref="B7:C7"/>
    <mergeCell ref="B15:I15"/>
    <mergeCell ref="B23:B24"/>
    <mergeCell ref="C23:C24"/>
    <mergeCell ref="D23:D24"/>
    <mergeCell ref="B17:I17"/>
    <mergeCell ref="B18:I18"/>
    <mergeCell ref="B21:C21"/>
    <mergeCell ref="B1:D1"/>
    <mergeCell ref="B2:I2"/>
    <mergeCell ref="B3:I3"/>
    <mergeCell ref="B4:I4"/>
    <mergeCell ref="B5:I5"/>
    <mergeCell ref="B9:I9"/>
  </mergeCells>
  <printOptions/>
  <pageMargins left="0.1701388888888889" right="0.1701388888888889" top="0.15972222222222224" bottom="0.2" header="0.5118055555555556" footer="0.5118055555555556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Пользователь</cp:lastModifiedBy>
  <cp:lastPrinted>2022-11-21T02:30:24Z</cp:lastPrinted>
  <dcterms:created xsi:type="dcterms:W3CDTF">2005-01-20T00:02:51Z</dcterms:created>
  <dcterms:modified xsi:type="dcterms:W3CDTF">2022-11-21T05:21:33Z</dcterms:modified>
  <cp:category/>
  <cp:version/>
  <cp:contentType/>
  <cp:contentStatus/>
</cp:coreProperties>
</file>